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OXI 2018\Implementación OxI\Aprobados OxI 2018\Contratación Interventorias\2018 MOBILIARIO Y TECNOLOGIA\Interventoria Final\Corregidos VIP\Publicar\"/>
    </mc:Choice>
  </mc:AlternateContent>
  <bookViews>
    <workbookView xWindow="17025" yWindow="-90" windowWidth="12165" windowHeight="10860" activeTab="5"/>
  </bookViews>
  <sheets>
    <sheet name="Arauca" sheetId="8" r:id="rId1"/>
    <sheet name="Arauquita" sheetId="10" r:id="rId2"/>
    <sheet name="Fortul" sheetId="17" r:id="rId3"/>
    <sheet name="Saravena " sheetId="18" r:id="rId4"/>
    <sheet name="Tame" sheetId="16" r:id="rId5"/>
    <sheet name="Consolidado" sheetId="9" r:id="rId6"/>
  </sheets>
  <definedNames>
    <definedName name="_xlnm._FilterDatabase" localSheetId="0" hidden="1">Arauca!$B$4:$AS$31</definedName>
    <definedName name="_xlnm._FilterDatabase" localSheetId="1" hidden="1">Arauquita!$B$2:$AS$66</definedName>
    <definedName name="_xlnm._FilterDatabase" localSheetId="2" hidden="1">Fortul!$B$2:$AS$33</definedName>
    <definedName name="_xlnm._FilterDatabase" localSheetId="3" hidden="1">'Saravena '!$B$2:$AS$34</definedName>
    <definedName name="_xlnm._FilterDatabase" localSheetId="4" hidden="1">Tame!$B$3:$AS$26</definedName>
    <definedName name="_xlnm.Print_Area" localSheetId="5">Consolidado!$A$1:$AQ$44</definedName>
  </definedNames>
  <calcPr calcId="152511"/>
</workbook>
</file>

<file path=xl/calcChain.xml><?xml version="1.0" encoding="utf-8"?>
<calcChain xmlns="http://schemas.openxmlformats.org/spreadsheetml/2006/main">
  <c r="E4" i="9" l="1"/>
  <c r="AS26" i="16"/>
  <c r="AP7" i="9" s="1"/>
  <c r="AR26" i="16"/>
  <c r="AO7" i="9" s="1"/>
  <c r="AQ26" i="16"/>
  <c r="AN7" i="9" s="1"/>
  <c r="AP26" i="16"/>
  <c r="AM7" i="9" s="1"/>
  <c r="AO26" i="16"/>
  <c r="AL7" i="9" s="1"/>
  <c r="AN26" i="16"/>
  <c r="AK7" i="9" s="1"/>
  <c r="AM26" i="16"/>
  <c r="AJ7" i="9" s="1"/>
  <c r="AL26" i="16"/>
  <c r="AI7" i="9" s="1"/>
  <c r="AK26" i="16"/>
  <c r="AH7" i="9" s="1"/>
  <c r="AJ26" i="16"/>
  <c r="AG7" i="9" s="1"/>
  <c r="AI26" i="16"/>
  <c r="AF7" i="9" s="1"/>
  <c r="AH26" i="16"/>
  <c r="AE7" i="9" s="1"/>
  <c r="AG26" i="16"/>
  <c r="AD7" i="9" s="1"/>
  <c r="AF26" i="16"/>
  <c r="AC7" i="9" s="1"/>
  <c r="AE26" i="16"/>
  <c r="AB7" i="9" s="1"/>
  <c r="AD26" i="16"/>
  <c r="AA7" i="9" s="1"/>
  <c r="AC26" i="16"/>
  <c r="Z7" i="9" s="1"/>
  <c r="AB26" i="16"/>
  <c r="Y7" i="9" s="1"/>
  <c r="AA26" i="16"/>
  <c r="X7" i="9" s="1"/>
  <c r="Z26" i="16"/>
  <c r="W7" i="9" s="1"/>
  <c r="Y26" i="16"/>
  <c r="V7" i="9" s="1"/>
  <c r="X26" i="16"/>
  <c r="U7" i="9" s="1"/>
  <c r="W26" i="16"/>
  <c r="T7" i="9" s="1"/>
  <c r="V26" i="16"/>
  <c r="S7" i="9" s="1"/>
  <c r="U26" i="16"/>
  <c r="R7" i="9" s="1"/>
  <c r="T26" i="16"/>
  <c r="Q7" i="9" s="1"/>
  <c r="S26" i="16"/>
  <c r="P7" i="9" s="1"/>
  <c r="R26" i="16"/>
  <c r="O7" i="9" s="1"/>
  <c r="Q26" i="16"/>
  <c r="N7" i="9" s="1"/>
  <c r="P26" i="16"/>
  <c r="M7" i="9" s="1"/>
  <c r="O26" i="16"/>
  <c r="L7" i="9" s="1"/>
  <c r="N26" i="16"/>
  <c r="K7" i="9" s="1"/>
  <c r="M26" i="16"/>
  <c r="J7" i="9" s="1"/>
  <c r="L26" i="16"/>
  <c r="I7" i="9" s="1"/>
  <c r="J26" i="16"/>
  <c r="G7" i="9" s="1"/>
  <c r="I26" i="16"/>
  <c r="F7" i="9" s="1"/>
  <c r="H26" i="16"/>
  <c r="E7" i="9" s="1"/>
  <c r="G26" i="16"/>
  <c r="D7" i="9" s="1"/>
  <c r="F26" i="16"/>
  <c r="C7" i="9" s="1"/>
  <c r="E23" i="16"/>
  <c r="E26" i="16" s="1"/>
  <c r="B7" i="9" s="1"/>
  <c r="K19" i="16"/>
  <c r="K26" i="16" s="1"/>
  <c r="H7" i="9" s="1"/>
  <c r="AS34" i="18"/>
  <c r="AP6" i="9" s="1"/>
  <c r="AR34" i="18"/>
  <c r="AO6" i="9" s="1"/>
  <c r="AQ34" i="18"/>
  <c r="AN6" i="9" s="1"/>
  <c r="AP34" i="18"/>
  <c r="AM6" i="9" s="1"/>
  <c r="AO34" i="18"/>
  <c r="AL6" i="9" s="1"/>
  <c r="AN34" i="18"/>
  <c r="AK6" i="9" s="1"/>
  <c r="AM34" i="18"/>
  <c r="AJ6" i="9" s="1"/>
  <c r="AL34" i="18"/>
  <c r="AI6" i="9" s="1"/>
  <c r="AK34" i="18"/>
  <c r="AH6" i="9" s="1"/>
  <c r="AJ34" i="18"/>
  <c r="AG6" i="9" s="1"/>
  <c r="AI34" i="18"/>
  <c r="AF6" i="9" s="1"/>
  <c r="AH34" i="18"/>
  <c r="AE6" i="9" s="1"/>
  <c r="AG34" i="18"/>
  <c r="AD6" i="9" s="1"/>
  <c r="AF34" i="18"/>
  <c r="AC6" i="9" s="1"/>
  <c r="AE34" i="18"/>
  <c r="AB6" i="9" s="1"/>
  <c r="AD34" i="18"/>
  <c r="AA6" i="9" s="1"/>
  <c r="AC34" i="18"/>
  <c r="Z6" i="9" s="1"/>
  <c r="AB34" i="18"/>
  <c r="Y6" i="9" s="1"/>
  <c r="AA34" i="18"/>
  <c r="X6" i="9" s="1"/>
  <c r="Z34" i="18"/>
  <c r="W6" i="9" s="1"/>
  <c r="Y34" i="18"/>
  <c r="V6" i="9" s="1"/>
  <c r="X34" i="18"/>
  <c r="U6" i="9" s="1"/>
  <c r="W34" i="18"/>
  <c r="T6" i="9" s="1"/>
  <c r="V34" i="18"/>
  <c r="S6" i="9" s="1"/>
  <c r="U34" i="18"/>
  <c r="R6" i="9" s="1"/>
  <c r="T34" i="18"/>
  <c r="Q6" i="9" s="1"/>
  <c r="S34" i="18"/>
  <c r="P6" i="9" s="1"/>
  <c r="R34" i="18"/>
  <c r="O6" i="9" s="1"/>
  <c r="Q34" i="18"/>
  <c r="N6" i="9" s="1"/>
  <c r="P34" i="18"/>
  <c r="M6" i="9" s="1"/>
  <c r="O34" i="18"/>
  <c r="L6" i="9" s="1"/>
  <c r="N34" i="18"/>
  <c r="K6" i="9" s="1"/>
  <c r="M34" i="18"/>
  <c r="J6" i="9" s="1"/>
  <c r="L34" i="18"/>
  <c r="I6" i="9" s="1"/>
  <c r="K34" i="18"/>
  <c r="H6" i="9" s="1"/>
  <c r="J34" i="18"/>
  <c r="G6" i="9" s="1"/>
  <c r="I34" i="18"/>
  <c r="F6" i="9" s="1"/>
  <c r="H34" i="18"/>
  <c r="E6" i="9" s="1"/>
  <c r="G34" i="18"/>
  <c r="D6" i="9" s="1"/>
  <c r="F34" i="18"/>
  <c r="C6" i="9" s="1"/>
  <c r="E34" i="18"/>
  <c r="AS33" i="17"/>
  <c r="AP5" i="9" s="1"/>
  <c r="AR33" i="17"/>
  <c r="AO5" i="9" s="1"/>
  <c r="AQ33" i="17"/>
  <c r="AN5" i="9" s="1"/>
  <c r="AP33" i="17"/>
  <c r="AM5" i="9" s="1"/>
  <c r="AO33" i="17"/>
  <c r="AL5" i="9" s="1"/>
  <c r="AN33" i="17"/>
  <c r="AK5" i="9" s="1"/>
  <c r="AM33" i="17"/>
  <c r="AJ5" i="9" s="1"/>
  <c r="AL33" i="17"/>
  <c r="AI5" i="9" s="1"/>
  <c r="AK33" i="17"/>
  <c r="AH5" i="9" s="1"/>
  <c r="AJ33" i="17"/>
  <c r="AG5" i="9" s="1"/>
  <c r="AI33" i="17"/>
  <c r="AF5" i="9" s="1"/>
  <c r="AH33" i="17"/>
  <c r="AE5" i="9" s="1"/>
  <c r="AG33" i="17"/>
  <c r="AD5" i="9" s="1"/>
  <c r="AF33" i="17"/>
  <c r="AC5" i="9" s="1"/>
  <c r="AE33" i="17"/>
  <c r="AB5" i="9" s="1"/>
  <c r="AD33" i="17"/>
  <c r="AA5" i="9" s="1"/>
  <c r="AC33" i="17"/>
  <c r="Z5" i="9" s="1"/>
  <c r="AB33" i="17"/>
  <c r="Y5" i="9" s="1"/>
  <c r="AA33" i="17"/>
  <c r="X5" i="9" s="1"/>
  <c r="Z33" i="17"/>
  <c r="W5" i="9" s="1"/>
  <c r="Y33" i="17"/>
  <c r="V5" i="9" s="1"/>
  <c r="X33" i="17"/>
  <c r="U5" i="9" s="1"/>
  <c r="W33" i="17"/>
  <c r="T5" i="9" s="1"/>
  <c r="V33" i="17"/>
  <c r="S5" i="9" s="1"/>
  <c r="U33" i="17"/>
  <c r="R5" i="9" s="1"/>
  <c r="T33" i="17"/>
  <c r="Q5" i="9" s="1"/>
  <c r="S33" i="17"/>
  <c r="P5" i="9" s="1"/>
  <c r="R33" i="17"/>
  <c r="O5" i="9" s="1"/>
  <c r="Q33" i="17"/>
  <c r="N5" i="9" s="1"/>
  <c r="P33" i="17"/>
  <c r="M5" i="9" s="1"/>
  <c r="O33" i="17"/>
  <c r="L5" i="9" s="1"/>
  <c r="N33" i="17"/>
  <c r="K5" i="9" s="1"/>
  <c r="M33" i="17"/>
  <c r="J5" i="9" s="1"/>
  <c r="L33" i="17"/>
  <c r="I5" i="9" s="1"/>
  <c r="K33" i="17"/>
  <c r="H5" i="9" s="1"/>
  <c r="J33" i="17"/>
  <c r="G5" i="9" s="1"/>
  <c r="I33" i="17"/>
  <c r="F5" i="9" s="1"/>
  <c r="H33" i="17"/>
  <c r="E5" i="9" s="1"/>
  <c r="G33" i="17"/>
  <c r="D5" i="9" s="1"/>
  <c r="E33" i="17"/>
  <c r="B5" i="9" s="1"/>
  <c r="AQ5" i="9" s="1"/>
  <c r="F6" i="17"/>
  <c r="F33" i="17" s="1"/>
  <c r="C5" i="9" s="1"/>
  <c r="AS66" i="10"/>
  <c r="AP4" i="9" s="1"/>
  <c r="AR66" i="10"/>
  <c r="AO4" i="9" s="1"/>
  <c r="AQ66" i="10"/>
  <c r="AN4" i="9" s="1"/>
  <c r="AP66" i="10"/>
  <c r="AM4" i="9" s="1"/>
  <c r="AO66" i="10"/>
  <c r="AL4" i="9" s="1"/>
  <c r="AN66" i="10"/>
  <c r="AK4" i="9" s="1"/>
  <c r="AM66" i="10"/>
  <c r="AJ4" i="9" s="1"/>
  <c r="AL66" i="10"/>
  <c r="AI4" i="9" s="1"/>
  <c r="AK66" i="10"/>
  <c r="AH4" i="9" s="1"/>
  <c r="AJ66" i="10"/>
  <c r="AG4" i="9" s="1"/>
  <c r="AI66" i="10"/>
  <c r="AF4" i="9" s="1"/>
  <c r="AH66" i="10"/>
  <c r="AE4" i="9" s="1"/>
  <c r="AG66" i="10"/>
  <c r="AD4" i="9" s="1"/>
  <c r="AF66" i="10"/>
  <c r="AC4" i="9" s="1"/>
  <c r="AE66" i="10"/>
  <c r="AB4" i="9" s="1"/>
  <c r="AD66" i="10"/>
  <c r="AA4" i="9" s="1"/>
  <c r="AC66" i="10"/>
  <c r="Z4" i="9" s="1"/>
  <c r="AB66" i="10"/>
  <c r="Y4" i="9" s="1"/>
  <c r="AA66" i="10"/>
  <c r="X4" i="9" s="1"/>
  <c r="Z66" i="10"/>
  <c r="W4" i="9" s="1"/>
  <c r="Y66" i="10"/>
  <c r="V4" i="9" s="1"/>
  <c r="W66" i="10"/>
  <c r="T4" i="9" s="1"/>
  <c r="V66" i="10"/>
  <c r="S4" i="9" s="1"/>
  <c r="U66" i="10"/>
  <c r="R4" i="9" s="1"/>
  <c r="T66" i="10"/>
  <c r="Q4" i="9" s="1"/>
  <c r="S66" i="10"/>
  <c r="P4" i="9" s="1"/>
  <c r="R66" i="10"/>
  <c r="O4" i="9" s="1"/>
  <c r="Q66" i="10"/>
  <c r="N4" i="9" s="1"/>
  <c r="P66" i="10"/>
  <c r="M4" i="9" s="1"/>
  <c r="O66" i="10"/>
  <c r="L4" i="9" s="1"/>
  <c r="N66" i="10"/>
  <c r="K4" i="9" s="1"/>
  <c r="M66" i="10"/>
  <c r="J4" i="9" s="1"/>
  <c r="K66" i="10"/>
  <c r="H4" i="9" s="1"/>
  <c r="J66" i="10"/>
  <c r="G4" i="9" s="1"/>
  <c r="I66" i="10"/>
  <c r="F4" i="9" s="1"/>
  <c r="H66" i="10"/>
  <c r="G66" i="10"/>
  <c r="D4" i="9" s="1"/>
  <c r="F66" i="10"/>
  <c r="C4" i="9" s="1"/>
  <c r="E66" i="10"/>
  <c r="X63" i="10"/>
  <c r="X66" i="10" s="1"/>
  <c r="U4" i="9" s="1"/>
  <c r="L8" i="10"/>
  <c r="L66" i="10" s="1"/>
  <c r="I4" i="9" s="1"/>
  <c r="AS31" i="8"/>
  <c r="AP3" i="9" s="1"/>
  <c r="AR31" i="8"/>
  <c r="AO3" i="9" s="1"/>
  <c r="AQ31" i="8"/>
  <c r="AN3" i="9" s="1"/>
  <c r="AP31" i="8"/>
  <c r="AM3" i="9" s="1"/>
  <c r="AO31" i="8"/>
  <c r="AL3" i="9" s="1"/>
  <c r="AN31" i="8"/>
  <c r="AK3" i="9" s="1"/>
  <c r="AM31" i="8"/>
  <c r="AJ3" i="9" s="1"/>
  <c r="AL31" i="8"/>
  <c r="AI3" i="9" s="1"/>
  <c r="AK31" i="8"/>
  <c r="AH3" i="9" s="1"/>
  <c r="AJ31" i="8"/>
  <c r="AG3" i="9" s="1"/>
  <c r="AI31" i="8"/>
  <c r="AF3" i="9" s="1"/>
  <c r="AH31" i="8"/>
  <c r="AE3" i="9" s="1"/>
  <c r="AG31" i="8"/>
  <c r="AD3" i="9" s="1"/>
  <c r="AF31" i="8"/>
  <c r="AC3" i="9" s="1"/>
  <c r="AE31" i="8"/>
  <c r="AB3" i="9" s="1"/>
  <c r="AD31" i="8"/>
  <c r="AA3" i="9" s="1"/>
  <c r="AC31" i="8"/>
  <c r="Z3" i="9" s="1"/>
  <c r="AB31" i="8"/>
  <c r="Y3" i="9" s="1"/>
  <c r="AA31" i="8"/>
  <c r="X3" i="9" s="1"/>
  <c r="Z31" i="8"/>
  <c r="W3" i="9" s="1"/>
  <c r="Y31" i="8"/>
  <c r="V3" i="9" s="1"/>
  <c r="X31" i="8"/>
  <c r="U3" i="9" s="1"/>
  <c r="W31" i="8"/>
  <c r="T3" i="9" s="1"/>
  <c r="V31" i="8"/>
  <c r="S3" i="9" s="1"/>
  <c r="U31" i="8"/>
  <c r="R3" i="9" s="1"/>
  <c r="T31" i="8"/>
  <c r="Q3" i="9" s="1"/>
  <c r="S31" i="8"/>
  <c r="P3" i="9" s="1"/>
  <c r="R31" i="8"/>
  <c r="O3" i="9" s="1"/>
  <c r="Q31" i="8"/>
  <c r="N3" i="9" s="1"/>
  <c r="P31" i="8"/>
  <c r="M3" i="9" s="1"/>
  <c r="O31" i="8"/>
  <c r="L3" i="9" s="1"/>
  <c r="N31" i="8"/>
  <c r="K3" i="9" s="1"/>
  <c r="M31" i="8"/>
  <c r="J3" i="9" s="1"/>
  <c r="L31" i="8"/>
  <c r="I3" i="9" s="1"/>
  <c r="J31" i="8"/>
  <c r="G3" i="9" s="1"/>
  <c r="I31" i="8"/>
  <c r="F3" i="9" s="1"/>
  <c r="H31" i="8"/>
  <c r="E3" i="9" s="1"/>
  <c r="G31" i="8"/>
  <c r="D3" i="9" s="1"/>
  <c r="F31" i="8"/>
  <c r="C3" i="9" s="1"/>
  <c r="E31" i="8"/>
  <c r="B3" i="9" s="1"/>
  <c r="K24" i="8"/>
  <c r="K31" i="8" s="1"/>
  <c r="H3" i="9" s="1"/>
  <c r="AQ7" i="9" l="1"/>
  <c r="B6" i="9"/>
  <c r="AQ6" i="9" s="1"/>
  <c r="Y8" i="9"/>
  <c r="B25" i="9" s="1"/>
  <c r="AO8" i="9"/>
  <c r="B40" i="9" s="1"/>
  <c r="F8" i="9"/>
  <c r="S8" i="9"/>
  <c r="B19" i="9" s="1"/>
  <c r="AE8" i="9"/>
  <c r="B31" i="9" s="1"/>
  <c r="C8" i="9"/>
  <c r="B11" i="9" s="1"/>
  <c r="L8" i="9"/>
  <c r="T8" i="9"/>
  <c r="B20" i="9" s="1"/>
  <c r="X8" i="9"/>
  <c r="B24" i="9" s="1"/>
  <c r="AF8" i="9"/>
  <c r="B32" i="9" s="1"/>
  <c r="AJ8" i="9"/>
  <c r="B36" i="9" s="1"/>
  <c r="AN8" i="9"/>
  <c r="M8" i="9"/>
  <c r="B17" i="9" s="1"/>
  <c r="AC8" i="9"/>
  <c r="B29" i="9" s="1"/>
  <c r="B4" i="9"/>
  <c r="AQ4" i="9" s="1"/>
  <c r="O8" i="9"/>
  <c r="W8" i="9"/>
  <c r="B23" i="9" s="1"/>
  <c r="AI8" i="9"/>
  <c r="B35" i="9" s="1"/>
  <c r="I8" i="9"/>
  <c r="G8" i="9"/>
  <c r="P8" i="9"/>
  <c r="AB8" i="9"/>
  <c r="B28" i="9" s="1"/>
  <c r="D8" i="9"/>
  <c r="Q8" i="9"/>
  <c r="AG8" i="9"/>
  <c r="B33" i="9" s="1"/>
  <c r="K8" i="9"/>
  <c r="AA8" i="9"/>
  <c r="B27" i="9" s="1"/>
  <c r="AM8" i="9"/>
  <c r="B39" i="9" s="1"/>
  <c r="H8" i="9"/>
  <c r="B16" i="9" s="1"/>
  <c r="J8" i="9"/>
  <c r="N8" i="9"/>
  <c r="R8" i="9"/>
  <c r="B18" i="9" s="1"/>
  <c r="V8" i="9"/>
  <c r="B22" i="9" s="1"/>
  <c r="Z8" i="9"/>
  <c r="B26" i="9" s="1"/>
  <c r="AD8" i="9"/>
  <c r="B30" i="9" s="1"/>
  <c r="AH8" i="9"/>
  <c r="B34" i="9" s="1"/>
  <c r="AL8" i="9"/>
  <c r="B38" i="9" s="1"/>
  <c r="AP8" i="9"/>
  <c r="B41" i="9" s="1"/>
  <c r="E8" i="9"/>
  <c r="U8" i="9"/>
  <c r="B21" i="9" s="1"/>
  <c r="AK8" i="9"/>
  <c r="B37" i="9" s="1"/>
  <c r="AQ3" i="9"/>
  <c r="AQ8" i="9" l="1"/>
  <c r="B13" i="9"/>
  <c r="B12" i="9"/>
  <c r="B8" i="9"/>
  <c r="B10" i="9" s="1"/>
  <c r="B15" i="9"/>
  <c r="B14" i="9"/>
</calcChain>
</file>

<file path=xl/comments1.xml><?xml version="1.0" encoding="utf-8"?>
<comments xmlns="http://schemas.openxmlformats.org/spreadsheetml/2006/main">
  <authors>
    <author>Mary Luz Rios Rodriguez</author>
  </authors>
  <commentList>
    <comment ref="L11" authorId="0" shapeId="0">
      <text>
        <r>
          <rPr>
            <b/>
            <sz val="9"/>
            <color indexed="81"/>
            <rFont val="Tahoma"/>
            <family val="2"/>
          </rPr>
          <t>Tiene 2 maestros en planta</t>
        </r>
      </text>
    </comment>
  </commentList>
</comments>
</file>

<file path=xl/sharedStrings.xml><?xml version="1.0" encoding="utf-8"?>
<sst xmlns="http://schemas.openxmlformats.org/spreadsheetml/2006/main" count="639" uniqueCount="374">
  <si>
    <t>MESA DE TRABAJO CONSULTA LECTURA BIBLIOTECA</t>
  </si>
  <si>
    <t>SAN MARTIN</t>
  </si>
  <si>
    <t>SAN MIGUEL</t>
  </si>
  <si>
    <t>Etiquetas de fila</t>
  </si>
  <si>
    <t>Codigo DANE</t>
  </si>
  <si>
    <t>Dirección</t>
  </si>
  <si>
    <t>Arauca</t>
  </si>
  <si>
    <t>Urbana</t>
  </si>
  <si>
    <t>I.E. FRANCISCO JOSE DE CALDAS</t>
  </si>
  <si>
    <t>Cl. 7 No 11-53 B. San Carlos</t>
  </si>
  <si>
    <t>CAMILO TORRES</t>
  </si>
  <si>
    <t>Cra. 8 No 24 - 25  B. Unión</t>
  </si>
  <si>
    <t>COSTA HERMOSA</t>
  </si>
  <si>
    <t>Cra. 34E Cl. 4 Esquina B. Costa Hermosa</t>
  </si>
  <si>
    <t>FRANCISCO JOSE DE CALDAS</t>
  </si>
  <si>
    <t>JOSE MARIA CORDOBA</t>
  </si>
  <si>
    <t>Cl. 24 No 15-45 B. Córdoba</t>
  </si>
  <si>
    <t>JUAN FRANCISCO LARA</t>
  </si>
  <si>
    <t>Cra 8 No 1-141</t>
  </si>
  <si>
    <t>JUAN ISIDRO DABOIN</t>
  </si>
  <si>
    <t>Cl. 1 No 19E-08 B. Matevenao</t>
  </si>
  <si>
    <t>LOS FUNDADORES</t>
  </si>
  <si>
    <t>Diagonal 1 No 2-13</t>
  </si>
  <si>
    <t>LUIS CARLOS GALAN</t>
  </si>
  <si>
    <t>Cl. 3 No 27A-159</t>
  </si>
  <si>
    <t>SANTA FE</t>
  </si>
  <si>
    <t>Cra 15 No 27-38 B. Santafé</t>
  </si>
  <si>
    <t>Cl. 1 No 8 - 260 B. San Carlos</t>
  </si>
  <si>
    <t>GENERAL SANTANDER PRIMARIA</t>
  </si>
  <si>
    <t>Cra 21 No 20-15 B. Centro</t>
  </si>
  <si>
    <t>MIRAMAR</t>
  </si>
  <si>
    <t>Cra 24 No 27-11 B. Miramar</t>
  </si>
  <si>
    <t>SANTANDER BACHILLERATO</t>
  </si>
  <si>
    <t>Cl. 13 No 14-97</t>
  </si>
  <si>
    <t>GUSTAVO VILLA</t>
  </si>
  <si>
    <t>Cl. 14 No 23-27 B. Sta Teresita</t>
  </si>
  <si>
    <t>ALMIRANTE PADILLA</t>
  </si>
  <si>
    <t>Cra. 23 No 15-30 B. Sta Teresita</t>
  </si>
  <si>
    <t>DIVINO NIÑO</t>
  </si>
  <si>
    <t>Cl. 19 No 38-19 B. Porvenir</t>
  </si>
  <si>
    <t>OSCAR MOGOLLON JAIMES</t>
  </si>
  <si>
    <t>Cl. 13 No 36A-304 B. Chorreras</t>
  </si>
  <si>
    <t>SANTA TERESITA</t>
  </si>
  <si>
    <t>Cl. 18 No 15-105 B. Cristo Rey</t>
  </si>
  <si>
    <t>LAS AMERICAS</t>
  </si>
  <si>
    <t>Cl. 11 No 18-48 B. Americas</t>
  </si>
  <si>
    <t>TECNICO CRISTO REY</t>
  </si>
  <si>
    <t>Rural</t>
  </si>
  <si>
    <t>JOSE ANTONIO GALAN</t>
  </si>
  <si>
    <t>Vda. La Maporita</t>
  </si>
  <si>
    <t>Arauquita</t>
  </si>
  <si>
    <t>I.E. JUAN JACOBO ROUSSEAU</t>
  </si>
  <si>
    <t>Cl. 5 No 6-42</t>
  </si>
  <si>
    <t>JUAN JACOBO ROUSSEAU</t>
  </si>
  <si>
    <t>I.E. LICEO DEL LLANO</t>
  </si>
  <si>
    <t>Cra. 5 No 4 - 34</t>
  </si>
  <si>
    <t>CARLOS EDUARDO GOMEZ</t>
  </si>
  <si>
    <t>Cra. 5 No 1-26</t>
  </si>
  <si>
    <t>LICEO DEL LLANO</t>
  </si>
  <si>
    <t>SIMON BOLIVAR</t>
  </si>
  <si>
    <t>Cl. 4 No 9 - 26</t>
  </si>
  <si>
    <t>C.E. EL TRONCAL</t>
  </si>
  <si>
    <t>Vda. Campo Alegre</t>
  </si>
  <si>
    <t>ARSENIO VALDERRAMA</t>
  </si>
  <si>
    <t>Vda. El Troncal</t>
  </si>
  <si>
    <t>BOCAS DEL CARANAL</t>
  </si>
  <si>
    <t>Vda. Barranquillita</t>
  </si>
  <si>
    <t>Vda. Bayonero</t>
  </si>
  <si>
    <t>JUAN JOSE RONDON</t>
  </si>
  <si>
    <t>Vda. La Pica</t>
  </si>
  <si>
    <t>LOS CAJAROS</t>
  </si>
  <si>
    <t>Vda. Los Cajaros</t>
  </si>
  <si>
    <t>MANUELA BELTRAN</t>
  </si>
  <si>
    <t>MIGUEL ANTONIO CARO</t>
  </si>
  <si>
    <t>Vda. Guamalito</t>
  </si>
  <si>
    <t>RAFAEL NUÑEZ (CARRETERO)</t>
  </si>
  <si>
    <t>Vda. Carretero</t>
  </si>
  <si>
    <t>VILLA HERMOSA</t>
  </si>
  <si>
    <t>Vda. Las Bancas</t>
  </si>
  <si>
    <t>C.E. LA ESMERALDA</t>
  </si>
  <si>
    <t>Vda. La Esperanza Javillal</t>
  </si>
  <si>
    <t>EL JAVILLAL</t>
  </si>
  <si>
    <t>JUAN XXIII</t>
  </si>
  <si>
    <t>C.E. LA REINERA</t>
  </si>
  <si>
    <t>Vda. Caño Arenas</t>
  </si>
  <si>
    <t>ANTONIA SANTOS</t>
  </si>
  <si>
    <t>Vda. Pueblo Nuevo Gaviotas</t>
  </si>
  <si>
    <t>CAÑO ARENAS</t>
  </si>
  <si>
    <t>DON BOSCO</t>
  </si>
  <si>
    <t>Vda. Cogollal</t>
  </si>
  <si>
    <t>LA ARENOSA</t>
  </si>
  <si>
    <t>Vda. La Arenosa</t>
  </si>
  <si>
    <t>LA PRIMAVERA (Antes Presentación de Loyo)</t>
  </si>
  <si>
    <t>Vda. El Caucho</t>
  </si>
  <si>
    <t>LAS TRES PALMAS</t>
  </si>
  <si>
    <t>Vda. Las Tres Palmas</t>
  </si>
  <si>
    <t>SAN LUIS A</t>
  </si>
  <si>
    <t>Vda. Los Angelitos</t>
  </si>
  <si>
    <t>SAN LUIS B</t>
  </si>
  <si>
    <t>C.E. OASIS BAJO</t>
  </si>
  <si>
    <t>Vda. La Victoria</t>
  </si>
  <si>
    <t>Vda. Los Jardines</t>
  </si>
  <si>
    <t>LA CRISTALINA</t>
  </si>
  <si>
    <t>Vda. La Cristalina</t>
  </si>
  <si>
    <t>OASIS BAJO</t>
  </si>
  <si>
    <t>Vda. San Miguel</t>
  </si>
  <si>
    <t>C.E. PANAMA</t>
  </si>
  <si>
    <t>Vda. Alto Primores</t>
  </si>
  <si>
    <t>ALEGRIA DE LOS NIÑOS</t>
  </si>
  <si>
    <t>ALTO BONITO</t>
  </si>
  <si>
    <t>Vda. Nuevo Mundo</t>
  </si>
  <si>
    <t>BRISAS DEL CUSAY</t>
  </si>
  <si>
    <t>Vda. El Paraiso</t>
  </si>
  <si>
    <t>EL FUTURO DE LOS NIÑOS</t>
  </si>
  <si>
    <t>Corregimiento Cañas Bravas</t>
  </si>
  <si>
    <t>EL GUAYACAN</t>
  </si>
  <si>
    <t>Vda. El Guayacan</t>
  </si>
  <si>
    <t>FILIPINAS</t>
  </si>
  <si>
    <t>Vda. Filipinas</t>
  </si>
  <si>
    <t>LOS COLONOS</t>
  </si>
  <si>
    <t>Vda. Los Colonos</t>
  </si>
  <si>
    <t>Vda. Los Fundadores</t>
  </si>
  <si>
    <t>PLAYA RICA</t>
  </si>
  <si>
    <t>Vda. Playa Rica</t>
  </si>
  <si>
    <t>SANTA CLARA</t>
  </si>
  <si>
    <t>Vda. Santa Clara</t>
  </si>
  <si>
    <t>CEIN EL VIGIA</t>
  </si>
  <si>
    <t>Resguardo Indigena El Vigia</t>
  </si>
  <si>
    <t>INDIGENA CAJAROS</t>
  </si>
  <si>
    <t>Vda. Bayoneros</t>
  </si>
  <si>
    <t>INDIGENA EL VIGIA</t>
  </si>
  <si>
    <t>I.E. AGUACHICA</t>
  </si>
  <si>
    <t>Centro Poblado Aguachica</t>
  </si>
  <si>
    <t>AGUACHICA</t>
  </si>
  <si>
    <t>I.E. ANDRES BELLO</t>
  </si>
  <si>
    <t>Vda. La Paz</t>
  </si>
  <si>
    <t>ANDRES BELLO</t>
  </si>
  <si>
    <t>GUAYMARAL</t>
  </si>
  <si>
    <t>Vda. Guaymaral</t>
  </si>
  <si>
    <t>LOS JARDINES</t>
  </si>
  <si>
    <t>SAN LUIS CUATRO ESQUINAS</t>
  </si>
  <si>
    <t>Vda. San Luís Cuatro Esquinas</t>
  </si>
  <si>
    <t>I.E. JOSE ACEVEDO Y GOMEZ</t>
  </si>
  <si>
    <t>Isla de la Reinera</t>
  </si>
  <si>
    <t>I.E. JOSE MARIA CARBONEL</t>
  </si>
  <si>
    <t>Calle 9 No. 6 -16 B. San Jose Obrero - La Esmeralda</t>
  </si>
  <si>
    <t>COL. ATANASIO GIRARDOT</t>
  </si>
  <si>
    <t>La Esmeralda B. San Jose Obrero</t>
  </si>
  <si>
    <t>INST. JOSE MARIA CARBONELL</t>
  </si>
  <si>
    <t>I.E. PEDRO NEL JIMENEZ</t>
  </si>
  <si>
    <t>Centro Poblado Panama</t>
  </si>
  <si>
    <t>I.E. SAN JOSE DE LA PESQUERA</t>
  </si>
  <si>
    <t>Inspección La Pesquera</t>
  </si>
  <si>
    <t>POLICARPA SALAVARRIETA</t>
  </si>
  <si>
    <t>SAN JOSE DE LA PESQUERA</t>
  </si>
  <si>
    <t>Fortul</t>
  </si>
  <si>
    <t>I.E. ALEJANDRO HUMBOLDT</t>
  </si>
  <si>
    <t>Cl. 6 No 18-25 B. Ramírez</t>
  </si>
  <si>
    <t>COLEGIO  ALEJANDRO HUMBOLTD</t>
  </si>
  <si>
    <t>CONCENTRACION MARIA INMACULADA</t>
  </si>
  <si>
    <t>Cl. 6 No 13 - 33 B. Ramírez</t>
  </si>
  <si>
    <t>C.E. PALMARITO</t>
  </si>
  <si>
    <t>Vda. Palmarito</t>
  </si>
  <si>
    <t>BUENOS AIRES</t>
  </si>
  <si>
    <t>Vda. Buenos Aires</t>
  </si>
  <si>
    <t>DOMINGO SAVIO</t>
  </si>
  <si>
    <t>Vda. Los Bancos</t>
  </si>
  <si>
    <t>EL PARAISO</t>
  </si>
  <si>
    <t>GENERAL SANTANDER</t>
  </si>
  <si>
    <t>Vda. Bajo Quiripal</t>
  </si>
  <si>
    <t>ISABEL DE CASTILLA</t>
  </si>
  <si>
    <t>Vda. Las Orquideas</t>
  </si>
  <si>
    <t>LA GAITANA</t>
  </si>
  <si>
    <t>Vda. Alto Jordan</t>
  </si>
  <si>
    <t>PALMARITO</t>
  </si>
  <si>
    <t>PASCUALA MUÑOZ DE CORDOBA</t>
  </si>
  <si>
    <t>Vda. Alto Quiripal</t>
  </si>
  <si>
    <t>Vda. Palo de Agua</t>
  </si>
  <si>
    <t>PURISIMA I</t>
  </si>
  <si>
    <t>Vda. Caño Negro</t>
  </si>
  <si>
    <t>PURISIMA II</t>
  </si>
  <si>
    <t>Vda. Villa Rica</t>
  </si>
  <si>
    <t>RODRIGO DE BASTIDAS</t>
  </si>
  <si>
    <t>Vda. La Esperanza</t>
  </si>
  <si>
    <t>SANTO TOMAS DE AQUINO</t>
  </si>
  <si>
    <t>Vda. Quiripal Medio</t>
  </si>
  <si>
    <t>I.E. PABLO VI</t>
  </si>
  <si>
    <t>Vda. Villanueva</t>
  </si>
  <si>
    <t>PABLO VI</t>
  </si>
  <si>
    <t>I.E. PAZ Y ESPERANZA</t>
  </si>
  <si>
    <t>Vda. Sitio Nuevo</t>
  </si>
  <si>
    <t>PAZ Y ESPERANZA - SEDE PRINCIPAL</t>
  </si>
  <si>
    <t>SAN FRANCISCO</t>
  </si>
  <si>
    <t>I.E. TIERRA SECA</t>
  </si>
  <si>
    <t>Vda. Tierra Seca</t>
  </si>
  <si>
    <t>EL PROGRESO</t>
  </si>
  <si>
    <t>Vda. El Progreso</t>
  </si>
  <si>
    <t>LAS COLINAS</t>
  </si>
  <si>
    <t>Vda. San José Obrero</t>
  </si>
  <si>
    <t>LOS ANDES</t>
  </si>
  <si>
    <t>Vda. Pie de Cerro</t>
  </si>
  <si>
    <t>TIERRA SECA</t>
  </si>
  <si>
    <t>Saravena</t>
  </si>
  <si>
    <t>Avenida Incora No 22-60</t>
  </si>
  <si>
    <t>CONCENTRACION DE DESARROLLO RURAL</t>
  </si>
  <si>
    <t>Cl. 30 No 27-79 B. Versalles</t>
  </si>
  <si>
    <t>LA FRONTERA</t>
  </si>
  <si>
    <t>BRISAS DE SAN JOAQUIN</t>
  </si>
  <si>
    <t>Vda. San Joaquín</t>
  </si>
  <si>
    <t>Vda. El Dique</t>
  </si>
  <si>
    <t>EL JARDIN</t>
  </si>
  <si>
    <t>Vda. Charo Centro 2</t>
  </si>
  <si>
    <t>LA PALMA</t>
  </si>
  <si>
    <t>Vda. La Palma</t>
  </si>
  <si>
    <t>LUIS ANTONIO CALVO</t>
  </si>
  <si>
    <t>RICARDO NIETO CABALLERO</t>
  </si>
  <si>
    <t>Vda. Charo Alto</t>
  </si>
  <si>
    <t>BELLO HORIZONTE</t>
  </si>
  <si>
    <t>Vda. Bello Horizonte</t>
  </si>
  <si>
    <t>EL PORVENIR</t>
  </si>
  <si>
    <t>Vda. El Porvenir</t>
  </si>
  <si>
    <t>LA FLORIDA</t>
  </si>
  <si>
    <t>Vda. Caño Boga</t>
  </si>
  <si>
    <t>PABLO NERUDA</t>
  </si>
  <si>
    <t>Vda. Puerto Arturo</t>
  </si>
  <si>
    <t>Vda. Agua Santa</t>
  </si>
  <si>
    <t>Vda. Banadia Medio</t>
  </si>
  <si>
    <t>Resg. Playas De Bojaba</t>
  </si>
  <si>
    <t>CALAFITAS I(MANUEL PEREZ)</t>
  </si>
  <si>
    <t>Comunidad Calafitas I</t>
  </si>
  <si>
    <t>CALAFITAS II (RARAYASKUBA)</t>
  </si>
  <si>
    <t>Comunidad Calafitas II</t>
  </si>
  <si>
    <t>CENTRO INDIGENA SAN EMILIO</t>
  </si>
  <si>
    <t>Vda. Curipao (Fortul)</t>
  </si>
  <si>
    <t>CENTRO UWA TUTUKANA SINAIAKA</t>
  </si>
  <si>
    <t>CERRO ALTO</t>
  </si>
  <si>
    <t>Resg. Cerro Alto (Fortul)</t>
  </si>
  <si>
    <t>CHIVARAQUIA</t>
  </si>
  <si>
    <t>Resg. Valle del Sol</t>
  </si>
  <si>
    <t>EL NEVADO</t>
  </si>
  <si>
    <t>Vda. Angosturas (Fortul)</t>
  </si>
  <si>
    <t>INDIGENA  ALTO SAN MIGUEL</t>
  </si>
  <si>
    <t>SEDE INDIGENA KERKASKUTA</t>
  </si>
  <si>
    <t>Resg. Chivaraquia Bajo</t>
  </si>
  <si>
    <t>CENTRO EDUCATIVO LA PAVA</t>
  </si>
  <si>
    <t>Vda. Miramar</t>
  </si>
  <si>
    <t>Tame</t>
  </si>
  <si>
    <t>Resg. Parreros</t>
  </si>
  <si>
    <t>CACIQUE MARCOS PARADA REYES</t>
  </si>
  <si>
    <t>Resguardo Caño Claro 2</t>
  </si>
  <si>
    <t>CENTRO EDUCATIVO INDIGENA GUAHIBO BETOY</t>
  </si>
  <si>
    <t>INDIGENA CRISTOBAL COLON</t>
  </si>
  <si>
    <t>Cifalu</t>
  </si>
  <si>
    <t>INDIGENA EL PORVENIR</t>
  </si>
  <si>
    <t>Resg. Julieros - El Guavio</t>
  </si>
  <si>
    <t>INDIGENA GONZALO JIMENEZ DE QUESADA</t>
  </si>
  <si>
    <t>Guavia</t>
  </si>
  <si>
    <t>INDIGENA GUMERCINDO REYES</t>
  </si>
  <si>
    <t>Cuilotos II</t>
  </si>
  <si>
    <t>INDIGENA IGUANITOS</t>
  </si>
  <si>
    <t>Resg. Iguanitos</t>
  </si>
  <si>
    <t>INDIGENA SANTA TERESITA</t>
  </si>
  <si>
    <t>Resg. Roqueros</t>
  </si>
  <si>
    <t>PUESTO DE TRABAJO PREESCOLAR 1 Mesa Y 3 SILLAS</t>
  </si>
  <si>
    <t>Mesas Auxiliales preescolar</t>
  </si>
  <si>
    <t>Mesa y Silla Docente</t>
  </si>
  <si>
    <t>Tablero</t>
  </si>
  <si>
    <t>Tandem</t>
  </si>
  <si>
    <t>Mueble de Almacenamiento</t>
  </si>
  <si>
    <t>MESA PUESTO DE TRABAJO BÁSICA PRIMARIA CON 1 SILLA</t>
  </si>
  <si>
    <t>MESA PUESTO DE TRABAJO BÁSICA SECUNDARIA Y MEDIA CON 1 SILLA</t>
  </si>
  <si>
    <t>Tablero móvil para las aulas de especializadas y/o académicas.</t>
  </si>
  <si>
    <t xml:space="preserve">Conjunto Sala de Juntas Sala Docente </t>
  </si>
  <si>
    <t>Ambiente Aula TIM Mobiliario</t>
  </si>
  <si>
    <t>Laboratorio Ciencias</t>
  </si>
  <si>
    <t>Laboratorio Integrado Fisica - Quimica Secundaria</t>
  </si>
  <si>
    <t>Estante Biblioteca 1, 30</t>
  </si>
  <si>
    <t>Mueble de almacenamiento biblioteca</t>
  </si>
  <si>
    <t>SILLA INTERLOCUTORA BIBLIOTECA - BILINGUISMO</t>
  </si>
  <si>
    <t>CUBICULO DOBLE DE TRABAJO BIBLIOTECA</t>
  </si>
  <si>
    <t>SILLA GIRATORIA BIBLIOTECA</t>
  </si>
  <si>
    <t>Mueble móvil recolección de libros</t>
  </si>
  <si>
    <t>Maletero seguridad en Bloblioteca</t>
  </si>
  <si>
    <t>Oficinas administrativas</t>
  </si>
  <si>
    <t>SMART TV 
60´</t>
  </si>
  <si>
    <t>Mesa de atención Rectoría</t>
  </si>
  <si>
    <t>Mesa Computo rector</t>
  </si>
  <si>
    <t>Mesa de Juntas Rectoria</t>
  </si>
  <si>
    <t>Silla neumatica rectoria</t>
  </si>
  <si>
    <t>Silla Interlocutora Rectoria</t>
  </si>
  <si>
    <t>Silla Auditorio</t>
  </si>
  <si>
    <t>Tablero Móvil</t>
  </si>
  <si>
    <t>Escritorio personal administrativo</t>
  </si>
  <si>
    <t>MATA DE CAÑA</t>
  </si>
  <si>
    <t>CL 23 20 19</t>
  </si>
  <si>
    <t>VDA ALTO CAÑO ROJO</t>
  </si>
  <si>
    <t>VDA RANCHO PILON</t>
  </si>
  <si>
    <t>Vda. Caño Hormiga</t>
  </si>
  <si>
    <t>Total</t>
  </si>
  <si>
    <t>Computadores de escritorio</t>
  </si>
  <si>
    <t>Puesto de trabajo aula TIM</t>
  </si>
  <si>
    <t xml:space="preserve"> </t>
  </si>
  <si>
    <t>I.E. GENERAL SANTANDER</t>
  </si>
  <si>
    <t>I.E. SANTA TERESITA</t>
  </si>
  <si>
    <t>I.E. GUSTAVO VILLA DIAZ</t>
  </si>
  <si>
    <t>I.E. TECNICO CRISTO REY</t>
  </si>
  <si>
    <t>Mobiliario Laboratorio Ciencias</t>
  </si>
  <si>
    <t>Mobiliario Laboratorio Integrado Fisica - Quimica Secundaria</t>
  </si>
  <si>
    <t>Pupitres Preescolar (incluye 1 mesa y 3 sillas) 
contemplados en el proyecto 20181719000367 ECP</t>
  </si>
  <si>
    <t>Mesas Auxiliales preescolar 20181719000367 ECP</t>
  </si>
  <si>
    <t>Mesa y Silla Docente
contemplados en el proyecto 20181719000367 ECP</t>
  </si>
  <si>
    <t>Tablero
contemplados en el proyecto 20181719000367 ECP</t>
  </si>
  <si>
    <t>Tandem
contemplados en el proyecto 20181719000367 ECP</t>
  </si>
  <si>
    <t>Mueble de Almacenamiento
contemplados en el proyecto 20181719000367 ECP</t>
  </si>
  <si>
    <t>Mesa puesto de trabajo básica primaria con  1 silla -  
contemplados en el proyecto 20181719000367 ECP</t>
  </si>
  <si>
    <t>Mesa  y silla Docente
contemplados en el proyecto 20181719000367 ECP</t>
  </si>
  <si>
    <t>Tableros  
contemplados en el proyecto 20181719000367 ECP</t>
  </si>
  <si>
    <t>Mueble de almacenamiento 
contemplados en el proyecto 20181719000367 ECP</t>
  </si>
  <si>
    <t>Mesa puesto de trabajo básica secundaria y media con 1 silla  
contemplados en el proyecto 20181719000367 ECP</t>
  </si>
  <si>
    <t>Mesas y sillas
docente 
contemplados en el proyecto 20181719000367 ECP</t>
  </si>
  <si>
    <t>Tableros
contemplados en el proyecto 20181719000367 ECP</t>
  </si>
  <si>
    <t>Tándem 
contemplados en el proyecto 20181719000367 ECP</t>
  </si>
  <si>
    <t>Tablero móvil para las aulas de especializadas y/o académicas 
contemplados en el proyecto 20181719000367 ECP</t>
  </si>
  <si>
    <t>Conjunto Sala de Juntas Sala Docente 
contemplados en el proyecto 20181719000367 ECP</t>
  </si>
  <si>
    <t>Ambiente Aula TIM (Mobiliario)  
contemplados en el proyecto 20181719000367 ECP</t>
  </si>
  <si>
    <t>Computadores 
contemplados en el proyecto 20181719000367 ECP</t>
  </si>
  <si>
    <t>Laboratorio Ciencias (mobiliario) 
contemplados en el proyecto 20181719000367 ECP</t>
  </si>
  <si>
    <t>Laboratorio Integrado Fisica - Quimica Secundaria (mobiliario) 
contemplados en el proyecto 20181719000367 ECP</t>
  </si>
  <si>
    <t>Estantes Biblioteca 1, 30 
contemplados en el proyecto 20181719000367 ECP</t>
  </si>
  <si>
    <t>Mueble de almacenamiento biblioteca 20181719000367 ECP</t>
  </si>
  <si>
    <t>Mesa de trabajo consulta lectura 20181719000367 ECP</t>
  </si>
  <si>
    <t>Sillas interlocutoras Biblioteca-Bilinguismo 20181719000367 ECP</t>
  </si>
  <si>
    <t>Cubículo doble de trabajo Biblioteca 20181719000367 ECP</t>
  </si>
  <si>
    <t>Sillas giratorias Biblioteca  20181719000367 ECP</t>
  </si>
  <si>
    <t>Mueble móvil recolección de libros  20181719000367 ECP</t>
  </si>
  <si>
    <t>Maletero seguridad en Bloblioteca 20181719000367 ECP</t>
  </si>
  <si>
    <t>Oficinas administrativas 20181719000367 ECP</t>
  </si>
  <si>
    <t>TV 20181719000367 ECP</t>
  </si>
  <si>
    <t>Mesa de atención Rectoría 20181719000367 ECP</t>
  </si>
  <si>
    <t>Mesa Computo rector  20181719000367 ECP</t>
  </si>
  <si>
    <t>Mesa de Juntas Rectoria   20181719000367 ECP</t>
  </si>
  <si>
    <t>Silla neumatica Rectoria   20181719000367 ECP</t>
  </si>
  <si>
    <t>Silla Interlocutora Rectoria   20181719000367 ECP</t>
  </si>
  <si>
    <t>Sillas auditorio 20181719000367 ECP</t>
  </si>
  <si>
    <t>Tablero Móvil 20181719000367 ECP</t>
  </si>
  <si>
    <t>Escritorios personal administrativo 20181719000367 ECP</t>
  </si>
  <si>
    <t>Puesto de trabajo aula TIM  20181719000367 ECP</t>
  </si>
  <si>
    <t>Maletero seguridad en BIblioteca</t>
  </si>
  <si>
    <t>I.E. ORIENTAL FEMENINO</t>
  </si>
  <si>
    <t>Cra. 14 No 14-26 B. El Centro</t>
  </si>
  <si>
    <t>INSTITUTO ORIENTAL FEMENINO</t>
  </si>
  <si>
    <t>I.E. INOCENCIO CHINCA</t>
  </si>
  <si>
    <t>Cra. 15 No 11 - 93</t>
  </si>
  <si>
    <t>SAN ANTONIO</t>
  </si>
  <si>
    <t>Cl. 13 No 5 - 10</t>
  </si>
  <si>
    <t>I.E. SAN LUIS</t>
  </si>
  <si>
    <t>Cl. 19 No 18 - 86 B. Boyacá</t>
  </si>
  <si>
    <t>C.E.E. ALEGRE DESPERTAR</t>
  </si>
  <si>
    <t>Barrio 20 de Julio</t>
  </si>
  <si>
    <t>COLEGIO NACIONAL SAN LUIS</t>
  </si>
  <si>
    <t>JARDIN PACTO POR LA INFANCIA</t>
  </si>
  <si>
    <t>Cra. 21 entre Calles 17 y 18</t>
  </si>
  <si>
    <t>NUEVO AMANECER</t>
  </si>
  <si>
    <t>Cl. 14A No 2B - 60 B. La Unión</t>
  </si>
  <si>
    <t>VEINTE DE JULIO</t>
  </si>
  <si>
    <t>Cra. 10 No 18 - 54. B 20 de Julio</t>
  </si>
  <si>
    <t>I.E. INDIGENA GUAHIBO BETOY</t>
  </si>
  <si>
    <t>Proyecto Dotación de ambientes escolares en instituciones y centros educativos oficiales de los municipios de Arauca, Arauquita, Fortúl, Saravena y Tame del departamento de Arauca - Cantidades Finales</t>
  </si>
  <si>
    <t xml:space="preserve">NECESIDADES POR SEDE MUNICIPIO DE ARAUCA (19 SEDES)
</t>
  </si>
  <si>
    <t>NECESIDADES POR SEDE MUNICIPIO DE ARAUQUITA  (46 SEDES)</t>
  </si>
  <si>
    <t xml:space="preserve">NECESIDADES POR SEDE MUNICIPIO DE FORTUL (22 SEDES)
</t>
  </si>
  <si>
    <t>NECESIDADES POR SEDE MUNICIPIO DE TAME  (27  SEDES)</t>
  </si>
  <si>
    <t>NECESIDADES POR SEDE MUNICIPIO DE TAME  (15  SEDES)</t>
  </si>
  <si>
    <t xml:space="preserve">Necesidades consolidadas finales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</si>
</sst>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&quot;$&quot;\ * #,##0.00_);_(&quot;$&quot;\ * \(#,##0.00\);_(&quot;$&quot;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Arial Narrow"/>
      <family val="2"/>
    </font>
    <font>
      <b/>
      <sz val="7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41" fontId="0" fillId="0" borderId="0" xfId="2" applyFont="1"/>
    <xf numFmtId="0" fontId="0" fillId="0" borderId="0" xfId="0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/>
    <xf numFmtId="0" fontId="4" fillId="5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7" borderId="1" xfId="0" applyFont="1" applyFill="1" applyBorder="1"/>
    <xf numFmtId="0" fontId="3" fillId="0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/>
    </xf>
    <xf numFmtId="0" fontId="3" fillId="7" borderId="2" xfId="0" applyFont="1" applyFill="1" applyBorder="1"/>
    <xf numFmtId="0" fontId="3" fillId="7" borderId="4" xfId="0" applyFont="1" applyFill="1" applyBorder="1" applyAlignment="1">
      <alignment horizontal="center"/>
    </xf>
    <xf numFmtId="0" fontId="3" fillId="7" borderId="4" xfId="0" applyFont="1" applyFill="1" applyBorder="1"/>
    <xf numFmtId="0" fontId="6" fillId="2" borderId="2" xfId="0" applyFont="1" applyFill="1" applyBorder="1" applyAlignment="1">
      <alignment vertical="center"/>
    </xf>
    <xf numFmtId="1" fontId="5" fillId="0" borderId="1" xfId="0" applyNumberFormat="1" applyFont="1" applyBorder="1" applyAlignment="1">
      <alignment horizontal="left" indent="2"/>
    </xf>
    <xf numFmtId="0" fontId="5" fillId="10" borderId="1" xfId="0" applyFont="1" applyFill="1" applyBorder="1" applyAlignment="1">
      <alignment horizontal="left" indent="3"/>
    </xf>
    <xf numFmtId="1" fontId="5" fillId="7" borderId="1" xfId="0" applyNumberFormat="1" applyFont="1" applyFill="1" applyBorder="1" applyAlignment="1">
      <alignment horizontal="left" indent="2"/>
    </xf>
    <xf numFmtId="0" fontId="4" fillId="9" borderId="1" xfId="0" applyFont="1" applyFill="1" applyBorder="1"/>
    <xf numFmtId="0" fontId="3" fillId="10" borderId="0" xfId="0" applyFont="1" applyFill="1"/>
    <xf numFmtId="0" fontId="4" fillId="12" borderId="1" xfId="0" applyFont="1" applyFill="1" applyBorder="1" applyAlignment="1">
      <alignment horizontal="left" vertical="center"/>
    </xf>
    <xf numFmtId="0" fontId="4" fillId="1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 wrapText="1"/>
    </xf>
    <xf numFmtId="0" fontId="4" fillId="13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14" borderId="1" xfId="0" applyFont="1" applyFill="1" applyBorder="1" applyAlignment="1">
      <alignment horizontal="left" indent="2"/>
    </xf>
    <xf numFmtId="0" fontId="6" fillId="14" borderId="1" xfId="0" applyFont="1" applyFill="1" applyBorder="1" applyAlignment="1">
      <alignment horizontal="left"/>
    </xf>
    <xf numFmtId="0" fontId="6" fillId="14" borderId="1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15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/>
    </xf>
    <xf numFmtId="0" fontId="3" fillId="15" borderId="1" xfId="0" applyFont="1" applyFill="1" applyBorder="1"/>
    <xf numFmtId="0" fontId="4" fillId="5" borderId="0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0" fontId="3" fillId="15" borderId="1" xfId="0" applyFont="1" applyFill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3" fillId="16" borderId="1" xfId="0" applyFont="1" applyFill="1" applyBorder="1" applyAlignment="1">
      <alignment vertical="center"/>
    </xf>
    <xf numFmtId="0" fontId="3" fillId="16" borderId="1" xfId="0" applyFont="1" applyFill="1" applyBorder="1" applyAlignment="1">
      <alignment horizontal="center" vertical="center"/>
    </xf>
    <xf numFmtId="1" fontId="3" fillId="16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1" fontId="3" fillId="10" borderId="1" xfId="0" applyNumberFormat="1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3">
    <cellStyle name="Millares [0]" xfId="2" builtinId="6"/>
    <cellStyle name="Moneda 2" xfId="1"/>
    <cellStyle name="Normal" xfId="0" builtinId="0"/>
  </cellStyles>
  <dxfs count="1">
    <dxf>
      <fill>
        <patternFill patternType="solid">
          <fgColor rgb="FFDAEEF3"/>
          <bgColor rgb="FF000000"/>
        </patternFill>
      </fill>
    </dxf>
  </dxfs>
  <tableStyles count="0" defaultTableStyle="TableStyleMedium2" defaultPivotStyle="PivotStyleLight16"/>
  <colors>
    <mruColors>
      <color rgb="FFDDDDDD"/>
      <color rgb="FFB2B2B2"/>
      <color rgb="FFCC66FF"/>
      <color rgb="FFFFCCFF"/>
      <color rgb="FF00FFFF"/>
      <color rgb="FF00FF99"/>
      <color rgb="FFFF9900"/>
      <color rgb="FFF579C3"/>
      <color rgb="FF04C2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AS31"/>
  <sheetViews>
    <sheetView zoomScale="90" zoomScaleNormal="90" workbookViewId="0">
      <pane xSplit="2" ySplit="3" topLeftCell="C4" activePane="bottomRight" state="frozen"/>
      <selection pane="topRight" activeCell="B1" sqref="B1"/>
      <selection pane="bottomLeft" activeCell="A4" sqref="A4"/>
      <selection pane="bottomRight" sqref="A1:A1048576"/>
    </sheetView>
  </sheetViews>
  <sheetFormatPr baseColWidth="10" defaultColWidth="11.42578125" defaultRowHeight="9" x14ac:dyDescent="0.25"/>
  <cols>
    <col min="1" max="1" width="11.42578125" style="11"/>
    <col min="2" max="2" width="44.140625" style="24" bestFit="1" customWidth="1"/>
    <col min="3" max="3" width="16.7109375" style="24" customWidth="1"/>
    <col min="4" max="4" width="18.85546875" style="71" customWidth="1"/>
    <col min="5" max="5" width="14.5703125" style="11" customWidth="1"/>
    <col min="6" max="6" width="14" style="11" customWidth="1"/>
    <col min="7" max="45" width="10" style="11" customWidth="1"/>
    <col min="46" max="16384" width="11.42578125" style="24"/>
  </cols>
  <sheetData>
    <row r="1" spans="1:45" x14ac:dyDescent="0.25">
      <c r="B1" s="115" t="s">
        <v>368</v>
      </c>
      <c r="C1" s="116"/>
      <c r="D1" s="116"/>
    </row>
    <row r="2" spans="1:45" ht="82.5" customHeight="1" x14ac:dyDescent="0.25">
      <c r="B2" s="117"/>
      <c r="C2" s="117"/>
      <c r="D2" s="117"/>
    </row>
    <row r="3" spans="1:45" ht="107.25" customHeight="1" x14ac:dyDescent="0.25">
      <c r="B3" s="30" t="s">
        <v>3</v>
      </c>
      <c r="C3" s="30" t="s">
        <v>4</v>
      </c>
      <c r="D3" s="31" t="s">
        <v>5</v>
      </c>
      <c r="E3" s="15" t="s">
        <v>308</v>
      </c>
      <c r="F3" s="15" t="s">
        <v>309</v>
      </c>
      <c r="G3" s="15" t="s">
        <v>310</v>
      </c>
      <c r="H3" s="15" t="s">
        <v>311</v>
      </c>
      <c r="I3" s="15" t="s">
        <v>312</v>
      </c>
      <c r="J3" s="15" t="s">
        <v>313</v>
      </c>
      <c r="K3" s="15" t="s">
        <v>314</v>
      </c>
      <c r="L3" s="15" t="s">
        <v>315</v>
      </c>
      <c r="M3" s="15" t="s">
        <v>316</v>
      </c>
      <c r="N3" s="15" t="s">
        <v>312</v>
      </c>
      <c r="O3" s="15" t="s">
        <v>317</v>
      </c>
      <c r="P3" s="15" t="s">
        <v>318</v>
      </c>
      <c r="Q3" s="15" t="s">
        <v>319</v>
      </c>
      <c r="R3" s="15" t="s">
        <v>320</v>
      </c>
      <c r="S3" s="15" t="s">
        <v>321</v>
      </c>
      <c r="T3" s="15" t="s">
        <v>317</v>
      </c>
      <c r="U3" s="15" t="s">
        <v>322</v>
      </c>
      <c r="V3" s="15" t="s">
        <v>323</v>
      </c>
      <c r="W3" s="15" t="s">
        <v>324</v>
      </c>
      <c r="X3" s="15" t="s">
        <v>325</v>
      </c>
      <c r="Y3" s="15" t="s">
        <v>326</v>
      </c>
      <c r="Z3" s="15" t="s">
        <v>327</v>
      </c>
      <c r="AA3" s="15" t="s">
        <v>328</v>
      </c>
      <c r="AB3" s="15" t="s">
        <v>329</v>
      </c>
      <c r="AC3" s="15" t="s">
        <v>330</v>
      </c>
      <c r="AD3" s="15" t="s">
        <v>331</v>
      </c>
      <c r="AE3" s="15" t="s">
        <v>332</v>
      </c>
      <c r="AF3" s="15" t="s">
        <v>333</v>
      </c>
      <c r="AG3" s="15" t="s">
        <v>334</v>
      </c>
      <c r="AH3" s="15" t="s">
        <v>335</v>
      </c>
      <c r="AI3" s="15" t="s">
        <v>336</v>
      </c>
      <c r="AJ3" s="15" t="s">
        <v>337</v>
      </c>
      <c r="AK3" s="15" t="s">
        <v>338</v>
      </c>
      <c r="AL3" s="15" t="s">
        <v>339</v>
      </c>
      <c r="AM3" s="15" t="s">
        <v>340</v>
      </c>
      <c r="AN3" s="15" t="s">
        <v>341</v>
      </c>
      <c r="AO3" s="15" t="s">
        <v>342</v>
      </c>
      <c r="AP3" s="15" t="s">
        <v>343</v>
      </c>
      <c r="AQ3" s="15" t="s">
        <v>344</v>
      </c>
      <c r="AR3" s="15" t="s">
        <v>345</v>
      </c>
      <c r="AS3" s="15" t="s">
        <v>346</v>
      </c>
    </row>
    <row r="4" spans="1:45" x14ac:dyDescent="0.25">
      <c r="B4" s="49" t="s">
        <v>6</v>
      </c>
      <c r="C4" s="52"/>
      <c r="D4" s="53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1:45" s="7" customFormat="1" hidden="1" x14ac:dyDescent="0.15">
      <c r="B5" s="49" t="s">
        <v>7</v>
      </c>
      <c r="C5" s="52"/>
      <c r="D5" s="53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</row>
    <row r="6" spans="1:45" s="29" customFormat="1" ht="18" hidden="1" x14ac:dyDescent="0.15">
      <c r="B6" s="50" t="s">
        <v>8</v>
      </c>
      <c r="C6" s="54">
        <v>181001000599</v>
      </c>
      <c r="D6" s="55" t="s">
        <v>9</v>
      </c>
      <c r="E6" s="19"/>
      <c r="F6" s="16"/>
      <c r="G6" s="16"/>
      <c r="H6" s="16"/>
      <c r="I6" s="16"/>
      <c r="J6" s="16"/>
      <c r="K6" s="16"/>
      <c r="L6" s="16"/>
      <c r="M6" s="19"/>
      <c r="N6" s="19"/>
      <c r="O6" s="16"/>
      <c r="P6" s="19"/>
      <c r="Q6" s="19"/>
      <c r="R6" s="19"/>
      <c r="S6" s="19"/>
      <c r="T6" s="19"/>
      <c r="U6" s="19"/>
      <c r="V6" s="16"/>
      <c r="W6" s="16"/>
      <c r="X6" s="16"/>
      <c r="Y6" s="19"/>
      <c r="Z6" s="16"/>
      <c r="AA6" s="16"/>
      <c r="AB6" s="16"/>
      <c r="AC6" s="16"/>
      <c r="AD6" s="16"/>
      <c r="AE6" s="16"/>
      <c r="AF6" s="16"/>
      <c r="AG6" s="16"/>
      <c r="AH6" s="16"/>
      <c r="AI6" s="19"/>
      <c r="AJ6" s="16"/>
      <c r="AK6" s="19"/>
      <c r="AL6" s="19"/>
      <c r="AM6" s="19"/>
      <c r="AN6" s="19"/>
      <c r="AO6" s="19"/>
      <c r="AP6" s="19"/>
      <c r="AQ6" s="19"/>
      <c r="AR6" s="16"/>
      <c r="AS6" s="16"/>
    </row>
    <row r="7" spans="1:45" ht="63" customHeight="1" x14ac:dyDescent="0.25">
      <c r="A7" s="11">
        <v>1</v>
      </c>
      <c r="B7" s="56" t="s">
        <v>10</v>
      </c>
      <c r="C7" s="22">
        <v>181001002079</v>
      </c>
      <c r="D7" s="57" t="s">
        <v>11</v>
      </c>
      <c r="E7" s="38">
        <v>12</v>
      </c>
      <c r="F7" s="38">
        <v>4</v>
      </c>
      <c r="G7" s="104">
        <v>2</v>
      </c>
      <c r="H7" s="104">
        <v>2</v>
      </c>
      <c r="I7" s="104">
        <v>2</v>
      </c>
      <c r="J7" s="104">
        <v>4</v>
      </c>
      <c r="K7" s="104">
        <v>150</v>
      </c>
      <c r="L7" s="104">
        <v>1</v>
      </c>
      <c r="M7" s="38">
        <v>5</v>
      </c>
      <c r="N7" s="38">
        <v>5</v>
      </c>
      <c r="O7" s="104">
        <v>5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70">
        <v>3</v>
      </c>
      <c r="AK7" s="38"/>
      <c r="AL7" s="38"/>
      <c r="AM7" s="38"/>
      <c r="AN7" s="38"/>
      <c r="AO7" s="38"/>
      <c r="AP7" s="38"/>
      <c r="AQ7" s="38"/>
      <c r="AR7" s="38"/>
      <c r="AS7" s="38">
        <v>0</v>
      </c>
    </row>
    <row r="8" spans="1:45" ht="54.75" customHeight="1" x14ac:dyDescent="0.25">
      <c r="A8" s="11">
        <v>2</v>
      </c>
      <c r="B8" s="56" t="s">
        <v>12</v>
      </c>
      <c r="C8" s="22">
        <v>181001002877</v>
      </c>
      <c r="D8" s="57" t="s">
        <v>13</v>
      </c>
      <c r="E8" s="38">
        <v>6</v>
      </c>
      <c r="F8" s="38">
        <v>2</v>
      </c>
      <c r="G8" s="104">
        <v>1</v>
      </c>
      <c r="H8" s="104">
        <v>1</v>
      </c>
      <c r="I8" s="104">
        <v>1</v>
      </c>
      <c r="J8" s="104">
        <v>2</v>
      </c>
      <c r="K8" s="104">
        <v>60</v>
      </c>
      <c r="L8" s="104">
        <v>0</v>
      </c>
      <c r="M8" s="38">
        <v>2</v>
      </c>
      <c r="N8" s="38">
        <v>2</v>
      </c>
      <c r="O8" s="104">
        <v>2</v>
      </c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70">
        <v>3</v>
      </c>
      <c r="AK8" s="38"/>
      <c r="AL8" s="38"/>
      <c r="AM8" s="38"/>
      <c r="AN8" s="38"/>
      <c r="AO8" s="38"/>
      <c r="AP8" s="38"/>
      <c r="AQ8" s="38"/>
      <c r="AR8" s="38"/>
      <c r="AS8" s="38">
        <v>0</v>
      </c>
    </row>
    <row r="9" spans="1:45" ht="65.25" customHeight="1" x14ac:dyDescent="0.25">
      <c r="A9" s="11">
        <v>3</v>
      </c>
      <c r="B9" s="56" t="s">
        <v>14</v>
      </c>
      <c r="C9" s="22">
        <v>181001000599</v>
      </c>
      <c r="D9" s="57" t="s">
        <v>9</v>
      </c>
      <c r="E9" s="38"/>
      <c r="F9" s="38"/>
      <c r="G9" s="38"/>
      <c r="H9" s="38"/>
      <c r="I9" s="38"/>
      <c r="J9" s="38"/>
      <c r="K9" s="38"/>
      <c r="L9" s="38">
        <v>0</v>
      </c>
      <c r="M9" s="38"/>
      <c r="N9" s="38"/>
      <c r="O9" s="38"/>
      <c r="P9" s="38">
        <v>240</v>
      </c>
      <c r="Q9" s="38">
        <v>6</v>
      </c>
      <c r="R9" s="38">
        <v>6</v>
      </c>
      <c r="S9" s="38">
        <v>6</v>
      </c>
      <c r="T9" s="38">
        <v>6</v>
      </c>
      <c r="U9" s="38"/>
      <c r="V9" s="38">
        <v>8</v>
      </c>
      <c r="W9" s="38">
        <v>1</v>
      </c>
      <c r="X9" s="70">
        <v>40</v>
      </c>
      <c r="Y9" s="38"/>
      <c r="Z9" s="38"/>
      <c r="AA9" s="38"/>
      <c r="AB9" s="38"/>
      <c r="AC9" s="38"/>
      <c r="AD9" s="38"/>
      <c r="AE9" s="38">
        <v>2</v>
      </c>
      <c r="AF9" s="38">
        <v>4</v>
      </c>
      <c r="AG9" s="38"/>
      <c r="AH9" s="38"/>
      <c r="AI9" s="38"/>
      <c r="AJ9" s="70">
        <v>3</v>
      </c>
      <c r="AK9" s="38"/>
      <c r="AL9" s="38">
        <v>1</v>
      </c>
      <c r="AM9" s="38">
        <v>1</v>
      </c>
      <c r="AN9" s="38">
        <v>1</v>
      </c>
      <c r="AO9" s="38">
        <v>6</v>
      </c>
      <c r="AP9" s="38">
        <v>250</v>
      </c>
      <c r="AQ9" s="38">
        <v>4</v>
      </c>
      <c r="AR9" s="38">
        <v>5</v>
      </c>
      <c r="AS9" s="38">
        <v>0</v>
      </c>
    </row>
    <row r="10" spans="1:45" ht="65.25" customHeight="1" x14ac:dyDescent="0.25">
      <c r="A10" s="11">
        <v>4</v>
      </c>
      <c r="B10" s="56" t="s">
        <v>15</v>
      </c>
      <c r="C10" s="22">
        <v>181001000769</v>
      </c>
      <c r="D10" s="57" t="s">
        <v>16</v>
      </c>
      <c r="E10" s="38">
        <v>6</v>
      </c>
      <c r="F10" s="38">
        <v>2</v>
      </c>
      <c r="G10" s="104">
        <v>1</v>
      </c>
      <c r="H10" s="104">
        <v>1</v>
      </c>
      <c r="I10" s="104">
        <v>1</v>
      </c>
      <c r="J10" s="104">
        <v>2</v>
      </c>
      <c r="K10" s="104">
        <v>60</v>
      </c>
      <c r="L10" s="104">
        <v>0</v>
      </c>
      <c r="M10" s="38">
        <v>2</v>
      </c>
      <c r="N10" s="38">
        <v>2</v>
      </c>
      <c r="O10" s="104">
        <v>2</v>
      </c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70">
        <v>2</v>
      </c>
      <c r="AK10" s="38"/>
      <c r="AL10" s="38"/>
      <c r="AM10" s="38"/>
      <c r="AN10" s="38"/>
      <c r="AO10" s="38"/>
      <c r="AP10" s="38"/>
      <c r="AQ10" s="38"/>
      <c r="AR10" s="38">
        <v>5</v>
      </c>
      <c r="AS10" s="38"/>
    </row>
    <row r="11" spans="1:45" ht="56.25" customHeight="1" x14ac:dyDescent="0.25">
      <c r="A11" s="11">
        <v>5</v>
      </c>
      <c r="B11" s="56" t="s">
        <v>17</v>
      </c>
      <c r="C11" s="22">
        <v>181001001196</v>
      </c>
      <c r="D11" s="57" t="s">
        <v>18</v>
      </c>
      <c r="E11" s="38">
        <v>12</v>
      </c>
      <c r="F11" s="38">
        <v>4</v>
      </c>
      <c r="G11" s="104">
        <v>2</v>
      </c>
      <c r="H11" s="104">
        <v>2</v>
      </c>
      <c r="I11" s="104">
        <v>2</v>
      </c>
      <c r="J11" s="104">
        <v>4</v>
      </c>
      <c r="K11" s="104">
        <v>150</v>
      </c>
      <c r="L11" s="104">
        <v>0</v>
      </c>
      <c r="M11" s="38">
        <v>5</v>
      </c>
      <c r="N11" s="38">
        <v>5</v>
      </c>
      <c r="O11" s="104">
        <v>5</v>
      </c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70">
        <v>3</v>
      </c>
      <c r="AK11" s="38"/>
      <c r="AL11" s="38"/>
      <c r="AM11" s="38"/>
      <c r="AN11" s="38"/>
      <c r="AO11" s="38"/>
      <c r="AP11" s="38"/>
      <c r="AQ11" s="38"/>
      <c r="AR11" s="38">
        <v>5</v>
      </c>
      <c r="AS11" s="38"/>
    </row>
    <row r="12" spans="1:45" ht="56.25" customHeight="1" x14ac:dyDescent="0.25">
      <c r="A12" s="11">
        <v>6</v>
      </c>
      <c r="B12" s="56" t="s">
        <v>19</v>
      </c>
      <c r="C12" s="22">
        <v>181001001978</v>
      </c>
      <c r="D12" s="57" t="s">
        <v>20</v>
      </c>
      <c r="E12" s="38">
        <v>6</v>
      </c>
      <c r="F12" s="38">
        <v>2</v>
      </c>
      <c r="G12" s="104">
        <v>1</v>
      </c>
      <c r="H12" s="104">
        <v>1</v>
      </c>
      <c r="I12" s="104">
        <v>1</v>
      </c>
      <c r="J12" s="104">
        <v>2</v>
      </c>
      <c r="K12" s="104">
        <v>150</v>
      </c>
      <c r="L12" s="104">
        <v>0</v>
      </c>
      <c r="M12" s="38">
        <v>5</v>
      </c>
      <c r="N12" s="38">
        <v>5</v>
      </c>
      <c r="O12" s="104">
        <v>5</v>
      </c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70">
        <v>2</v>
      </c>
      <c r="AK12" s="38"/>
      <c r="AL12" s="38"/>
      <c r="AM12" s="38"/>
      <c r="AN12" s="38"/>
      <c r="AO12" s="38"/>
      <c r="AP12" s="38"/>
      <c r="AQ12" s="38"/>
      <c r="AR12" s="38">
        <v>5</v>
      </c>
      <c r="AS12" s="38">
        <v>1</v>
      </c>
    </row>
    <row r="13" spans="1:45" ht="56.25" customHeight="1" x14ac:dyDescent="0.25">
      <c r="A13" s="11">
        <v>7</v>
      </c>
      <c r="B13" s="56" t="s">
        <v>21</v>
      </c>
      <c r="C13" s="22">
        <v>181001001200</v>
      </c>
      <c r="D13" s="57" t="s">
        <v>22</v>
      </c>
      <c r="E13" s="38">
        <v>6</v>
      </c>
      <c r="F13" s="38">
        <v>2</v>
      </c>
      <c r="G13" s="104">
        <v>1</v>
      </c>
      <c r="H13" s="104">
        <v>1</v>
      </c>
      <c r="I13" s="104">
        <v>1</v>
      </c>
      <c r="J13" s="104">
        <v>2</v>
      </c>
      <c r="K13" s="104">
        <v>90</v>
      </c>
      <c r="L13" s="104">
        <v>0</v>
      </c>
      <c r="M13" s="38">
        <v>3</v>
      </c>
      <c r="N13" s="38">
        <v>3</v>
      </c>
      <c r="O13" s="104">
        <v>3</v>
      </c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70">
        <v>2</v>
      </c>
      <c r="AK13" s="38"/>
      <c r="AL13" s="38"/>
      <c r="AM13" s="38"/>
      <c r="AN13" s="38"/>
      <c r="AO13" s="38"/>
      <c r="AP13" s="38"/>
      <c r="AQ13" s="38"/>
      <c r="AR13" s="38">
        <v>5</v>
      </c>
      <c r="AS13" s="38"/>
    </row>
    <row r="14" spans="1:45" ht="56.25" customHeight="1" x14ac:dyDescent="0.25">
      <c r="A14" s="11">
        <v>8</v>
      </c>
      <c r="B14" s="56" t="s">
        <v>23</v>
      </c>
      <c r="C14" s="22">
        <v>181001002184</v>
      </c>
      <c r="D14" s="57" t="s">
        <v>24</v>
      </c>
      <c r="E14" s="38">
        <v>6</v>
      </c>
      <c r="F14" s="38">
        <v>2</v>
      </c>
      <c r="G14" s="104">
        <v>1</v>
      </c>
      <c r="H14" s="104">
        <v>1</v>
      </c>
      <c r="I14" s="104">
        <v>1</v>
      </c>
      <c r="J14" s="104">
        <v>2</v>
      </c>
      <c r="K14" s="104">
        <v>60</v>
      </c>
      <c r="L14" s="104">
        <v>0</v>
      </c>
      <c r="M14" s="38">
        <v>2</v>
      </c>
      <c r="N14" s="38">
        <v>2</v>
      </c>
      <c r="O14" s="104">
        <v>2</v>
      </c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70">
        <v>2</v>
      </c>
      <c r="AK14" s="38"/>
      <c r="AL14" s="38"/>
      <c r="AM14" s="38"/>
      <c r="AN14" s="38"/>
      <c r="AO14" s="38"/>
      <c r="AP14" s="38"/>
      <c r="AQ14" s="38"/>
      <c r="AR14" s="38"/>
      <c r="AS14" s="38">
        <v>1</v>
      </c>
    </row>
    <row r="15" spans="1:45" ht="56.25" customHeight="1" x14ac:dyDescent="0.25">
      <c r="A15" s="11">
        <v>9</v>
      </c>
      <c r="B15" s="56" t="s">
        <v>25</v>
      </c>
      <c r="C15" s="22">
        <v>181001002303</v>
      </c>
      <c r="D15" s="57" t="s">
        <v>26</v>
      </c>
      <c r="E15" s="38">
        <v>6</v>
      </c>
      <c r="F15" s="38">
        <v>2</v>
      </c>
      <c r="G15" s="104">
        <v>1</v>
      </c>
      <c r="H15" s="104">
        <v>1</v>
      </c>
      <c r="I15" s="104">
        <v>1</v>
      </c>
      <c r="J15" s="104">
        <v>2</v>
      </c>
      <c r="K15" s="104">
        <v>90</v>
      </c>
      <c r="L15" s="104">
        <v>0</v>
      </c>
      <c r="M15" s="38">
        <v>3</v>
      </c>
      <c r="N15" s="38">
        <v>3</v>
      </c>
      <c r="O15" s="104">
        <v>3</v>
      </c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70">
        <v>2</v>
      </c>
      <c r="AK15" s="38"/>
      <c r="AL15" s="38"/>
      <c r="AM15" s="38"/>
      <c r="AN15" s="38"/>
      <c r="AO15" s="38"/>
      <c r="AP15" s="38"/>
      <c r="AQ15" s="38"/>
      <c r="AR15" s="38"/>
      <c r="AS15" s="38"/>
    </row>
    <row r="16" spans="1:45" s="29" customFormat="1" ht="32.25" hidden="1" customHeight="1" x14ac:dyDescent="0.15">
      <c r="B16" s="58" t="s">
        <v>302</v>
      </c>
      <c r="C16" s="54">
        <v>181001001927</v>
      </c>
      <c r="D16" s="55" t="s">
        <v>27</v>
      </c>
      <c r="E16" s="32"/>
      <c r="F16" s="32"/>
      <c r="G16" s="32"/>
      <c r="H16" s="32"/>
      <c r="I16" s="32"/>
      <c r="J16" s="32"/>
      <c r="K16" s="32"/>
      <c r="L16" s="32"/>
      <c r="M16" s="51"/>
      <c r="N16" s="51"/>
      <c r="O16" s="32"/>
      <c r="P16" s="51"/>
      <c r="Q16" s="51"/>
      <c r="R16" s="51"/>
      <c r="S16" s="51"/>
      <c r="T16" s="51"/>
      <c r="U16" s="51"/>
      <c r="V16" s="32"/>
      <c r="W16" s="32"/>
      <c r="X16" s="32"/>
      <c r="Y16" s="51"/>
      <c r="Z16" s="32"/>
      <c r="AA16" s="32"/>
      <c r="AB16" s="32"/>
      <c r="AC16" s="32"/>
      <c r="AD16" s="32"/>
      <c r="AE16" s="32"/>
      <c r="AF16" s="32"/>
      <c r="AG16" s="32"/>
      <c r="AH16" s="32"/>
      <c r="AI16" s="51"/>
      <c r="AJ16" s="32"/>
      <c r="AK16" s="51"/>
      <c r="AL16" s="51"/>
      <c r="AM16" s="51"/>
      <c r="AN16" s="51"/>
      <c r="AO16" s="51"/>
      <c r="AP16" s="51"/>
      <c r="AQ16" s="51"/>
      <c r="AR16" s="32"/>
      <c r="AS16" s="32"/>
    </row>
    <row r="17" spans="1:45" ht="56.25" customHeight="1" x14ac:dyDescent="0.25">
      <c r="A17" s="11">
        <v>10</v>
      </c>
      <c r="B17" s="56" t="s">
        <v>28</v>
      </c>
      <c r="C17" s="22">
        <v>181001000416</v>
      </c>
      <c r="D17" s="57" t="s">
        <v>29</v>
      </c>
      <c r="E17" s="38">
        <v>12</v>
      </c>
      <c r="F17" s="38">
        <v>4</v>
      </c>
      <c r="G17" s="38">
        <v>2</v>
      </c>
      <c r="H17" s="38">
        <v>2</v>
      </c>
      <c r="I17" s="38">
        <v>2</v>
      </c>
      <c r="J17" s="38">
        <v>4</v>
      </c>
      <c r="K17" s="38">
        <v>300</v>
      </c>
      <c r="L17" s="38">
        <v>10</v>
      </c>
      <c r="M17" s="38">
        <v>10</v>
      </c>
      <c r="N17" s="38">
        <v>10</v>
      </c>
      <c r="O17" s="38">
        <v>10</v>
      </c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</row>
    <row r="18" spans="1:45" ht="56.25" customHeight="1" x14ac:dyDescent="0.25">
      <c r="A18" s="11">
        <v>11</v>
      </c>
      <c r="B18" s="56" t="s">
        <v>30</v>
      </c>
      <c r="C18" s="22">
        <v>181001001854</v>
      </c>
      <c r="D18" s="57" t="s">
        <v>31</v>
      </c>
      <c r="E18" s="38">
        <v>12</v>
      </c>
      <c r="F18" s="38">
        <v>4</v>
      </c>
      <c r="G18" s="38">
        <v>2</v>
      </c>
      <c r="H18" s="38">
        <v>2</v>
      </c>
      <c r="I18" s="38">
        <v>2</v>
      </c>
      <c r="J18" s="38">
        <v>4</v>
      </c>
      <c r="K18" s="38">
        <v>281</v>
      </c>
      <c r="L18" s="38">
        <v>6</v>
      </c>
      <c r="M18" s="38">
        <v>11</v>
      </c>
      <c r="N18" s="38">
        <v>11</v>
      </c>
      <c r="O18" s="38">
        <v>11</v>
      </c>
      <c r="P18" s="38"/>
      <c r="Q18" s="38"/>
      <c r="R18" s="38"/>
      <c r="S18" s="38"/>
      <c r="T18" s="38"/>
      <c r="U18" s="38"/>
      <c r="V18" s="38">
        <v>2</v>
      </c>
      <c r="W18" s="38"/>
      <c r="X18" s="38"/>
      <c r="Y18" s="38"/>
      <c r="Z18" s="38"/>
      <c r="AA18" s="38">
        <v>5</v>
      </c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>
        <v>50</v>
      </c>
      <c r="AQ18" s="38"/>
      <c r="AR18" s="38"/>
      <c r="AS18" s="38"/>
    </row>
    <row r="19" spans="1:45" ht="77.25" customHeight="1" x14ac:dyDescent="0.25">
      <c r="A19" s="11">
        <v>12</v>
      </c>
      <c r="B19" s="56" t="s">
        <v>32</v>
      </c>
      <c r="C19" s="22">
        <v>181001001927</v>
      </c>
      <c r="D19" s="57" t="s">
        <v>27</v>
      </c>
      <c r="E19" s="38">
        <v>0</v>
      </c>
      <c r="F19" s="38">
        <v>4</v>
      </c>
      <c r="G19" s="38">
        <v>0</v>
      </c>
      <c r="H19" s="38"/>
      <c r="I19" s="38"/>
      <c r="J19" s="38"/>
      <c r="K19" s="105"/>
      <c r="L19" s="105"/>
      <c r="M19" s="105">
        <v>0</v>
      </c>
      <c r="N19" s="105">
        <v>0</v>
      </c>
      <c r="O19" s="105">
        <v>0</v>
      </c>
      <c r="P19" s="38">
        <v>741</v>
      </c>
      <c r="Q19" s="38">
        <v>23</v>
      </c>
      <c r="R19" s="38">
        <v>23</v>
      </c>
      <c r="S19" s="38">
        <v>23</v>
      </c>
      <c r="T19" s="38">
        <v>23</v>
      </c>
      <c r="U19" s="38"/>
      <c r="V19" s="38">
        <v>5</v>
      </c>
      <c r="W19" s="38">
        <v>1</v>
      </c>
      <c r="X19" s="70">
        <v>40</v>
      </c>
      <c r="Y19" s="38"/>
      <c r="Z19" s="38"/>
      <c r="AA19" s="38">
        <v>10</v>
      </c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>
        <v>200</v>
      </c>
      <c r="AQ19" s="38"/>
      <c r="AR19" s="38"/>
      <c r="AS19" s="38"/>
    </row>
    <row r="20" spans="1:45" s="29" customFormat="1" ht="14.25" hidden="1" customHeight="1" x14ac:dyDescent="0.15">
      <c r="B20" s="58" t="s">
        <v>304</v>
      </c>
      <c r="C20" s="54">
        <v>181001001188</v>
      </c>
      <c r="D20" s="55" t="s">
        <v>33</v>
      </c>
      <c r="E20" s="32"/>
      <c r="F20" s="32"/>
      <c r="G20" s="32"/>
      <c r="H20" s="32"/>
      <c r="I20" s="32"/>
      <c r="J20" s="32"/>
      <c r="K20" s="32"/>
      <c r="L20" s="32"/>
      <c r="M20" s="51"/>
      <c r="N20" s="51"/>
      <c r="O20" s="32"/>
      <c r="P20" s="51"/>
      <c r="Q20" s="51"/>
      <c r="R20" s="51"/>
      <c r="S20" s="51"/>
      <c r="T20" s="51"/>
      <c r="U20" s="51"/>
      <c r="V20" s="32"/>
      <c r="W20" s="32"/>
      <c r="X20" s="32"/>
      <c r="Y20" s="51"/>
      <c r="Z20" s="32"/>
      <c r="AA20" s="32"/>
      <c r="AB20" s="32"/>
      <c r="AC20" s="32"/>
      <c r="AD20" s="32"/>
      <c r="AE20" s="32"/>
      <c r="AF20" s="32"/>
      <c r="AG20" s="32"/>
      <c r="AH20" s="32"/>
      <c r="AI20" s="51"/>
      <c r="AJ20" s="32"/>
      <c r="AK20" s="51"/>
      <c r="AL20" s="51"/>
      <c r="AM20" s="51"/>
      <c r="AN20" s="51"/>
      <c r="AO20" s="51"/>
      <c r="AP20" s="51"/>
      <c r="AQ20" s="51"/>
      <c r="AR20" s="32"/>
      <c r="AS20" s="32"/>
    </row>
    <row r="21" spans="1:45" ht="174.75" customHeight="1" x14ac:dyDescent="0.25">
      <c r="A21" s="11">
        <v>13</v>
      </c>
      <c r="B21" s="56" t="s">
        <v>34</v>
      </c>
      <c r="C21" s="22" t="s">
        <v>301</v>
      </c>
      <c r="D21" s="57" t="s">
        <v>33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/>
      <c r="M21" s="38"/>
      <c r="N21" s="38"/>
      <c r="O21" s="38">
        <v>0</v>
      </c>
      <c r="P21" s="38">
        <v>0</v>
      </c>
      <c r="Q21" s="38"/>
      <c r="R21" s="38"/>
      <c r="S21" s="38"/>
      <c r="T21" s="38"/>
      <c r="U21" s="38"/>
      <c r="V21" s="38"/>
      <c r="W21" s="38">
        <v>1</v>
      </c>
      <c r="X21" s="70">
        <v>40</v>
      </c>
      <c r="Y21" s="38">
        <v>1</v>
      </c>
      <c r="Z21" s="38">
        <v>1</v>
      </c>
      <c r="AA21" s="38">
        <v>6</v>
      </c>
      <c r="AB21" s="38">
        <v>4</v>
      </c>
      <c r="AC21" s="38">
        <v>0</v>
      </c>
      <c r="AD21" s="38">
        <v>0</v>
      </c>
      <c r="AE21" s="38"/>
      <c r="AF21" s="38"/>
      <c r="AG21" s="38">
        <v>1</v>
      </c>
      <c r="AH21" s="38">
        <v>4</v>
      </c>
      <c r="AI21" s="38"/>
      <c r="AJ21" s="70">
        <v>2</v>
      </c>
      <c r="AK21" s="38">
        <v>1</v>
      </c>
      <c r="AL21" s="38">
        <v>1</v>
      </c>
      <c r="AM21" s="38"/>
      <c r="AN21" s="38"/>
      <c r="AO21" s="38">
        <v>2</v>
      </c>
      <c r="AP21" s="38"/>
      <c r="AQ21" s="38"/>
      <c r="AR21" s="38"/>
      <c r="AS21" s="38"/>
    </row>
    <row r="22" spans="1:45" s="29" customFormat="1" ht="18" hidden="1" x14ac:dyDescent="0.15">
      <c r="B22" s="58" t="s">
        <v>303</v>
      </c>
      <c r="C22" s="54">
        <v>181001000041</v>
      </c>
      <c r="D22" s="55" t="s">
        <v>35</v>
      </c>
      <c r="E22" s="32"/>
      <c r="F22" s="32"/>
      <c r="G22" s="32"/>
      <c r="H22" s="32"/>
      <c r="I22" s="32"/>
      <c r="J22" s="32"/>
      <c r="K22" s="32"/>
      <c r="L22" s="32"/>
      <c r="M22" s="51"/>
      <c r="N22" s="51"/>
      <c r="O22" s="32"/>
      <c r="P22" s="51"/>
      <c r="Q22" s="51"/>
      <c r="R22" s="51"/>
      <c r="S22" s="51"/>
      <c r="T22" s="51"/>
      <c r="U22" s="51"/>
      <c r="V22" s="32"/>
      <c r="W22" s="32"/>
      <c r="X22" s="32"/>
      <c r="Y22" s="51"/>
      <c r="Z22" s="32"/>
      <c r="AA22" s="32"/>
      <c r="AB22" s="32"/>
      <c r="AC22" s="32"/>
      <c r="AD22" s="32"/>
      <c r="AE22" s="32"/>
      <c r="AF22" s="32"/>
      <c r="AG22" s="32"/>
      <c r="AH22" s="32"/>
      <c r="AI22" s="51"/>
      <c r="AJ22" s="32"/>
      <c r="AK22" s="51"/>
      <c r="AL22" s="51"/>
      <c r="AM22" s="51"/>
      <c r="AN22" s="51"/>
      <c r="AO22" s="51"/>
      <c r="AP22" s="51"/>
      <c r="AQ22" s="51"/>
      <c r="AR22" s="32"/>
      <c r="AS22" s="32"/>
    </row>
    <row r="23" spans="1:45" ht="56.25" customHeight="1" x14ac:dyDescent="0.25">
      <c r="A23" s="11">
        <v>14</v>
      </c>
      <c r="B23" s="56" t="s">
        <v>36</v>
      </c>
      <c r="C23" s="22">
        <v>181001000092</v>
      </c>
      <c r="D23" s="57" t="s">
        <v>37</v>
      </c>
      <c r="E23" s="38">
        <v>18</v>
      </c>
      <c r="F23" s="38">
        <v>4</v>
      </c>
      <c r="G23" s="38">
        <v>2</v>
      </c>
      <c r="H23" s="38">
        <v>2</v>
      </c>
      <c r="I23" s="38">
        <v>2</v>
      </c>
      <c r="J23" s="38">
        <v>4</v>
      </c>
      <c r="K23" s="38">
        <v>35</v>
      </c>
      <c r="L23" s="38">
        <v>1</v>
      </c>
      <c r="M23" s="38">
        <v>1</v>
      </c>
      <c r="N23" s="38">
        <v>1</v>
      </c>
      <c r="O23" s="38">
        <v>1</v>
      </c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70">
        <v>2</v>
      </c>
      <c r="AK23" s="38"/>
      <c r="AL23" s="38"/>
      <c r="AM23" s="38"/>
      <c r="AN23" s="38"/>
      <c r="AO23" s="38"/>
      <c r="AP23" s="38"/>
      <c r="AQ23" s="38"/>
      <c r="AR23" s="38"/>
      <c r="AS23" s="38"/>
    </row>
    <row r="24" spans="1:45" ht="56.25" customHeight="1" x14ac:dyDescent="0.25">
      <c r="A24" s="11">
        <v>15</v>
      </c>
      <c r="B24" s="56" t="s">
        <v>38</v>
      </c>
      <c r="C24" s="22">
        <v>181001002796</v>
      </c>
      <c r="D24" s="57" t="s">
        <v>39</v>
      </c>
      <c r="E24" s="38">
        <v>9</v>
      </c>
      <c r="F24" s="38">
        <v>2</v>
      </c>
      <c r="G24" s="38">
        <v>1</v>
      </c>
      <c r="H24" s="38">
        <v>1</v>
      </c>
      <c r="I24" s="38">
        <v>1</v>
      </c>
      <c r="J24" s="38">
        <v>2</v>
      </c>
      <c r="K24" s="38">
        <f>3*35</f>
        <v>105</v>
      </c>
      <c r="L24" s="38">
        <v>3</v>
      </c>
      <c r="M24" s="38">
        <v>3</v>
      </c>
      <c r="N24" s="38">
        <v>3</v>
      </c>
      <c r="O24" s="38">
        <v>3</v>
      </c>
      <c r="P24" s="38"/>
      <c r="Q24" s="38"/>
      <c r="R24" s="38"/>
      <c r="S24" s="38"/>
      <c r="T24" s="38"/>
      <c r="U24" s="38"/>
      <c r="V24" s="38">
        <v>1</v>
      </c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70">
        <v>2</v>
      </c>
      <c r="AK24" s="38"/>
      <c r="AL24" s="38"/>
      <c r="AM24" s="38"/>
      <c r="AN24" s="38"/>
      <c r="AO24" s="38"/>
      <c r="AP24" s="38"/>
      <c r="AQ24" s="38"/>
      <c r="AR24" s="38"/>
      <c r="AS24" s="38"/>
    </row>
    <row r="25" spans="1:45" ht="56.25" customHeight="1" x14ac:dyDescent="0.25">
      <c r="A25" s="11">
        <v>16</v>
      </c>
      <c r="B25" s="56" t="s">
        <v>40</v>
      </c>
      <c r="C25" s="22">
        <v>181001002168</v>
      </c>
      <c r="D25" s="57" t="s">
        <v>41</v>
      </c>
      <c r="E25" s="38">
        <v>9</v>
      </c>
      <c r="F25" s="38">
        <v>2</v>
      </c>
      <c r="G25" s="38">
        <v>1</v>
      </c>
      <c r="H25" s="38">
        <v>1</v>
      </c>
      <c r="I25" s="38">
        <v>1</v>
      </c>
      <c r="J25" s="38">
        <v>2</v>
      </c>
      <c r="K25" s="38">
        <v>70</v>
      </c>
      <c r="L25" s="38">
        <v>2</v>
      </c>
      <c r="M25" s="38">
        <v>2</v>
      </c>
      <c r="N25" s="38">
        <v>2</v>
      </c>
      <c r="O25" s="38">
        <v>2</v>
      </c>
      <c r="P25" s="38"/>
      <c r="Q25" s="38"/>
      <c r="R25" s="38"/>
      <c r="S25" s="38"/>
      <c r="T25" s="38"/>
      <c r="U25" s="38"/>
      <c r="V25" s="38">
        <v>1</v>
      </c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70">
        <v>2</v>
      </c>
      <c r="AK25" s="38"/>
      <c r="AL25" s="38"/>
      <c r="AM25" s="38"/>
      <c r="AN25" s="38"/>
      <c r="AO25" s="38"/>
      <c r="AP25" s="38"/>
      <c r="AQ25" s="38"/>
      <c r="AR25" s="38"/>
      <c r="AS25" s="38"/>
    </row>
    <row r="26" spans="1:45" ht="56.25" customHeight="1" x14ac:dyDescent="0.25">
      <c r="A26" s="11">
        <v>17</v>
      </c>
      <c r="B26" s="56" t="s">
        <v>42</v>
      </c>
      <c r="C26" s="22">
        <v>181001000041</v>
      </c>
      <c r="D26" s="57" t="s">
        <v>35</v>
      </c>
      <c r="E26" s="38"/>
      <c r="F26" s="38"/>
      <c r="G26" s="38"/>
      <c r="H26" s="38"/>
      <c r="I26" s="38"/>
      <c r="J26" s="38"/>
      <c r="K26" s="38">
        <v>35</v>
      </c>
      <c r="L26" s="38">
        <v>1</v>
      </c>
      <c r="M26" s="38">
        <v>1</v>
      </c>
      <c r="N26" s="38">
        <v>1</v>
      </c>
      <c r="O26" s="38">
        <v>1</v>
      </c>
      <c r="P26" s="38">
        <v>240</v>
      </c>
      <c r="Q26" s="38">
        <v>6</v>
      </c>
      <c r="R26" s="38">
        <v>6</v>
      </c>
      <c r="S26" s="38">
        <v>6</v>
      </c>
      <c r="T26" s="38">
        <v>6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70">
        <v>4</v>
      </c>
      <c r="AK26" s="38"/>
      <c r="AL26" s="38">
        <v>2</v>
      </c>
      <c r="AM26" s="38">
        <v>1</v>
      </c>
      <c r="AN26" s="38">
        <v>2</v>
      </c>
      <c r="AO26" s="38">
        <v>6</v>
      </c>
      <c r="AP26" s="38"/>
      <c r="AQ26" s="38"/>
      <c r="AR26" s="38"/>
      <c r="AS26" s="38"/>
    </row>
    <row r="27" spans="1:45" s="29" customFormat="1" ht="18" hidden="1" x14ac:dyDescent="0.15">
      <c r="B27" s="58" t="s">
        <v>305</v>
      </c>
      <c r="C27" s="54">
        <v>181001000777</v>
      </c>
      <c r="D27" s="55" t="s">
        <v>43</v>
      </c>
      <c r="E27" s="32"/>
      <c r="F27" s="32"/>
      <c r="G27" s="32"/>
      <c r="H27" s="32"/>
      <c r="I27" s="32"/>
      <c r="J27" s="32"/>
      <c r="K27" s="32"/>
      <c r="L27" s="32"/>
      <c r="M27" s="51"/>
      <c r="N27" s="51"/>
      <c r="O27" s="32"/>
      <c r="P27" s="51"/>
      <c r="Q27" s="51"/>
      <c r="R27" s="51"/>
      <c r="S27" s="51"/>
      <c r="T27" s="51"/>
      <c r="U27" s="51"/>
      <c r="V27" s="32"/>
      <c r="W27" s="32"/>
      <c r="X27" s="32"/>
      <c r="Y27" s="51"/>
      <c r="Z27" s="32"/>
      <c r="AA27" s="32"/>
      <c r="AB27" s="32"/>
      <c r="AC27" s="32"/>
      <c r="AD27" s="32"/>
      <c r="AE27" s="32"/>
      <c r="AF27" s="32"/>
      <c r="AG27" s="32"/>
      <c r="AH27" s="32"/>
      <c r="AI27" s="51"/>
      <c r="AJ27" s="32"/>
      <c r="AK27" s="51"/>
      <c r="AL27" s="51"/>
      <c r="AM27" s="51"/>
      <c r="AN27" s="51"/>
      <c r="AO27" s="51"/>
      <c r="AP27" s="51"/>
      <c r="AQ27" s="51"/>
      <c r="AR27" s="32"/>
      <c r="AS27" s="32"/>
    </row>
    <row r="28" spans="1:45" ht="56.25" customHeight="1" x14ac:dyDescent="0.25">
      <c r="A28" s="11">
        <v>18</v>
      </c>
      <c r="B28" s="56" t="s">
        <v>44</v>
      </c>
      <c r="C28" s="22">
        <v>181001002915</v>
      </c>
      <c r="D28" s="57" t="s">
        <v>45</v>
      </c>
      <c r="E28" s="38">
        <v>40</v>
      </c>
      <c r="F28" s="38"/>
      <c r="G28" s="38"/>
      <c r="H28" s="38">
        <v>5</v>
      </c>
      <c r="I28" s="38"/>
      <c r="J28" s="38">
        <v>10</v>
      </c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62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</row>
    <row r="29" spans="1:45" ht="120" customHeight="1" x14ac:dyDescent="0.25">
      <c r="A29" s="11">
        <v>19</v>
      </c>
      <c r="B29" s="56" t="s">
        <v>46</v>
      </c>
      <c r="C29" s="22">
        <v>181001000777</v>
      </c>
      <c r="D29" s="57" t="s">
        <v>43</v>
      </c>
      <c r="E29" s="38"/>
      <c r="F29" s="38"/>
      <c r="G29" s="38"/>
      <c r="H29" s="38"/>
      <c r="I29" s="38"/>
      <c r="J29" s="38"/>
      <c r="K29" s="38">
        <v>110</v>
      </c>
      <c r="L29" s="38"/>
      <c r="M29" s="38">
        <v>10</v>
      </c>
      <c r="N29" s="38">
        <v>1</v>
      </c>
      <c r="O29" s="38">
        <v>17</v>
      </c>
      <c r="P29" s="38">
        <v>110</v>
      </c>
      <c r="Q29" s="38"/>
      <c r="R29" s="38"/>
      <c r="S29" s="38"/>
      <c r="T29" s="38"/>
      <c r="U29" s="38"/>
      <c r="V29" s="38"/>
      <c r="W29" s="38">
        <v>2</v>
      </c>
      <c r="X29" s="70">
        <v>80</v>
      </c>
      <c r="Y29" s="62"/>
      <c r="Z29" s="38">
        <v>0</v>
      </c>
      <c r="AA29" s="38">
        <v>4</v>
      </c>
      <c r="AB29" s="38">
        <v>4</v>
      </c>
      <c r="AC29" s="38"/>
      <c r="AD29" s="38"/>
      <c r="AE29" s="38"/>
      <c r="AF29" s="38"/>
      <c r="AG29" s="38">
        <v>1</v>
      </c>
      <c r="AH29" s="38">
        <v>4</v>
      </c>
      <c r="AI29" s="38"/>
      <c r="AJ29" s="70">
        <v>4</v>
      </c>
      <c r="AK29" s="38"/>
      <c r="AL29" s="38"/>
      <c r="AM29" s="38"/>
      <c r="AN29" s="38"/>
      <c r="AO29" s="38"/>
      <c r="AP29" s="38"/>
      <c r="AQ29" s="38"/>
      <c r="AR29" s="38">
        <v>6</v>
      </c>
      <c r="AS29" s="38"/>
    </row>
    <row r="30" spans="1:45" s="7" customFormat="1" hidden="1" x14ac:dyDescent="0.15">
      <c r="B30" s="58" t="s">
        <v>47</v>
      </c>
      <c r="C30" s="22"/>
      <c r="D30" s="57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</row>
    <row r="31" spans="1:45" s="63" customFormat="1" ht="21" customHeight="1" x14ac:dyDescent="0.25">
      <c r="A31" s="102"/>
      <c r="B31" s="59"/>
      <c r="C31" s="60"/>
      <c r="D31" s="61"/>
      <c r="E31" s="62">
        <f>SUM(E5:E30)</f>
        <v>160</v>
      </c>
      <c r="F31" s="62">
        <f t="shared" ref="F31:AS31" si="0">SUM(F5:F30)</f>
        <v>40</v>
      </c>
      <c r="G31" s="62">
        <f t="shared" si="0"/>
        <v>18</v>
      </c>
      <c r="H31" s="62">
        <f t="shared" si="0"/>
        <v>23</v>
      </c>
      <c r="I31" s="62">
        <f t="shared" si="0"/>
        <v>18</v>
      </c>
      <c r="J31" s="62">
        <f t="shared" si="0"/>
        <v>46</v>
      </c>
      <c r="K31" s="62">
        <f t="shared" si="0"/>
        <v>1746</v>
      </c>
      <c r="L31" s="62">
        <f t="shared" si="0"/>
        <v>24</v>
      </c>
      <c r="M31" s="62">
        <f t="shared" si="0"/>
        <v>65</v>
      </c>
      <c r="N31" s="62">
        <f t="shared" si="0"/>
        <v>56</v>
      </c>
      <c r="O31" s="62">
        <f t="shared" si="0"/>
        <v>72</v>
      </c>
      <c r="P31" s="62">
        <f t="shared" si="0"/>
        <v>1331</v>
      </c>
      <c r="Q31" s="62">
        <f t="shared" si="0"/>
        <v>35</v>
      </c>
      <c r="R31" s="62">
        <f t="shared" si="0"/>
        <v>35</v>
      </c>
      <c r="S31" s="62">
        <f t="shared" si="0"/>
        <v>35</v>
      </c>
      <c r="T31" s="62">
        <f t="shared" si="0"/>
        <v>35</v>
      </c>
      <c r="U31" s="62">
        <f t="shared" si="0"/>
        <v>0</v>
      </c>
      <c r="V31" s="62">
        <f t="shared" si="0"/>
        <v>17</v>
      </c>
      <c r="W31" s="62">
        <f t="shared" si="0"/>
        <v>5</v>
      </c>
      <c r="X31" s="62">
        <f t="shared" si="0"/>
        <v>200</v>
      </c>
      <c r="Y31" s="62">
        <f t="shared" si="0"/>
        <v>1</v>
      </c>
      <c r="Z31" s="62">
        <f t="shared" si="0"/>
        <v>1</v>
      </c>
      <c r="AA31" s="62">
        <f t="shared" si="0"/>
        <v>25</v>
      </c>
      <c r="AB31" s="62">
        <f t="shared" si="0"/>
        <v>8</v>
      </c>
      <c r="AC31" s="62">
        <f t="shared" si="0"/>
        <v>0</v>
      </c>
      <c r="AD31" s="62">
        <f t="shared" si="0"/>
        <v>0</v>
      </c>
      <c r="AE31" s="62">
        <f t="shared" si="0"/>
        <v>2</v>
      </c>
      <c r="AF31" s="62">
        <f t="shared" si="0"/>
        <v>4</v>
      </c>
      <c r="AG31" s="62">
        <f t="shared" si="0"/>
        <v>2</v>
      </c>
      <c r="AH31" s="62">
        <f t="shared" si="0"/>
        <v>8</v>
      </c>
      <c r="AI31" s="62">
        <f t="shared" si="0"/>
        <v>0</v>
      </c>
      <c r="AJ31" s="62">
        <f t="shared" si="0"/>
        <v>38</v>
      </c>
      <c r="AK31" s="62">
        <f t="shared" si="0"/>
        <v>1</v>
      </c>
      <c r="AL31" s="62">
        <f t="shared" si="0"/>
        <v>4</v>
      </c>
      <c r="AM31" s="62">
        <f t="shared" si="0"/>
        <v>2</v>
      </c>
      <c r="AN31" s="62">
        <f t="shared" si="0"/>
        <v>3</v>
      </c>
      <c r="AO31" s="62">
        <f t="shared" si="0"/>
        <v>14</v>
      </c>
      <c r="AP31" s="62">
        <f t="shared" si="0"/>
        <v>500</v>
      </c>
      <c r="AQ31" s="62">
        <f t="shared" si="0"/>
        <v>4</v>
      </c>
      <c r="AR31" s="62">
        <f t="shared" si="0"/>
        <v>31</v>
      </c>
      <c r="AS31" s="62">
        <f t="shared" si="0"/>
        <v>2</v>
      </c>
    </row>
  </sheetData>
  <autoFilter ref="B4:AS31">
    <filterColumn colId="0">
      <colorFilter dxfId="0"/>
    </filterColumn>
  </autoFilter>
  <mergeCells count="1">
    <mergeCell ref="B1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S66"/>
  <sheetViews>
    <sheetView zoomScale="110" zoomScaleNormal="110" workbookViewId="0">
      <pane ySplit="2" topLeftCell="A3" activePane="bottomLeft" state="frozen"/>
      <selection pane="bottomLeft" activeCell="B61" sqref="B61"/>
    </sheetView>
  </sheetViews>
  <sheetFormatPr baseColWidth="10" defaultColWidth="11.42578125" defaultRowHeight="9" x14ac:dyDescent="0.25"/>
  <cols>
    <col min="1" max="1" width="5.42578125" style="11" customWidth="1"/>
    <col min="2" max="2" width="44.140625" style="11" bestFit="1" customWidth="1"/>
    <col min="3" max="3" width="14.85546875" style="11" customWidth="1"/>
    <col min="4" max="4" width="26.140625" style="11" customWidth="1"/>
    <col min="5" max="45" width="15.140625" style="11" customWidth="1"/>
    <col min="46" max="16384" width="11.42578125" style="11"/>
  </cols>
  <sheetData>
    <row r="1" spans="1:45" ht="96.75" customHeight="1" x14ac:dyDescent="0.25">
      <c r="B1" s="118" t="s">
        <v>369</v>
      </c>
      <c r="C1" s="118"/>
      <c r="D1" s="118"/>
      <c r="T1" s="75"/>
      <c r="U1" s="75"/>
    </row>
    <row r="2" spans="1:45" ht="99" customHeight="1" x14ac:dyDescent="0.25">
      <c r="B2" s="30" t="s">
        <v>3</v>
      </c>
      <c r="C2" s="30" t="s">
        <v>4</v>
      </c>
      <c r="D2" s="30" t="s">
        <v>5</v>
      </c>
      <c r="E2" s="15" t="s">
        <v>308</v>
      </c>
      <c r="F2" s="15" t="s">
        <v>309</v>
      </c>
      <c r="G2" s="15" t="s">
        <v>310</v>
      </c>
      <c r="H2" s="15" t="s">
        <v>311</v>
      </c>
      <c r="I2" s="15" t="s">
        <v>312</v>
      </c>
      <c r="J2" s="15" t="s">
        <v>313</v>
      </c>
      <c r="K2" s="15" t="s">
        <v>314</v>
      </c>
      <c r="L2" s="15" t="s">
        <v>315</v>
      </c>
      <c r="M2" s="15" t="s">
        <v>316</v>
      </c>
      <c r="N2" s="15" t="s">
        <v>312</v>
      </c>
      <c r="O2" s="15" t="s">
        <v>317</v>
      </c>
      <c r="P2" s="15" t="s">
        <v>318</v>
      </c>
      <c r="Q2" s="15" t="s">
        <v>319</v>
      </c>
      <c r="R2" s="15" t="s">
        <v>320</v>
      </c>
      <c r="S2" s="15" t="s">
        <v>321</v>
      </c>
      <c r="T2" s="15" t="s">
        <v>317</v>
      </c>
      <c r="U2" s="15" t="s">
        <v>322</v>
      </c>
      <c r="V2" s="15" t="s">
        <v>323</v>
      </c>
      <c r="W2" s="15" t="s">
        <v>324</v>
      </c>
      <c r="X2" s="15" t="s">
        <v>325</v>
      </c>
      <c r="Y2" s="15" t="s">
        <v>326</v>
      </c>
      <c r="Z2" s="15" t="s">
        <v>327</v>
      </c>
      <c r="AA2" s="15" t="s">
        <v>328</v>
      </c>
      <c r="AB2" s="15" t="s">
        <v>329</v>
      </c>
      <c r="AC2" s="15" t="s">
        <v>330</v>
      </c>
      <c r="AD2" s="15" t="s">
        <v>331</v>
      </c>
      <c r="AE2" s="15" t="s">
        <v>332</v>
      </c>
      <c r="AF2" s="15" t="s">
        <v>333</v>
      </c>
      <c r="AG2" s="15" t="s">
        <v>334</v>
      </c>
      <c r="AH2" s="15" t="s">
        <v>335</v>
      </c>
      <c r="AI2" s="15" t="s">
        <v>336</v>
      </c>
      <c r="AJ2" s="15" t="s">
        <v>337</v>
      </c>
      <c r="AK2" s="15" t="s">
        <v>338</v>
      </c>
      <c r="AL2" s="15" t="s">
        <v>339</v>
      </c>
      <c r="AM2" s="15" t="s">
        <v>340</v>
      </c>
      <c r="AN2" s="15" t="s">
        <v>341</v>
      </c>
      <c r="AO2" s="15" t="s">
        <v>342</v>
      </c>
      <c r="AP2" s="15" t="s">
        <v>343</v>
      </c>
      <c r="AQ2" s="15" t="s">
        <v>344</v>
      </c>
      <c r="AR2" s="15" t="s">
        <v>345</v>
      </c>
      <c r="AS2" s="15" t="s">
        <v>346</v>
      </c>
    </row>
    <row r="3" spans="1:45" x14ac:dyDescent="0.25">
      <c r="B3" s="108" t="s">
        <v>50</v>
      </c>
      <c r="C3" s="87"/>
      <c r="D3" s="87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18"/>
      <c r="Q3" s="18"/>
      <c r="R3" s="18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</row>
    <row r="4" spans="1:45" x14ac:dyDescent="0.25">
      <c r="B4" s="108" t="s">
        <v>7</v>
      </c>
      <c r="C4" s="87"/>
      <c r="D4" s="8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1:45" x14ac:dyDescent="0.25">
      <c r="B5" s="108" t="s">
        <v>51</v>
      </c>
      <c r="C5" s="87">
        <v>181065002676</v>
      </c>
      <c r="D5" s="87" t="s">
        <v>52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</row>
    <row r="6" spans="1:45" ht="23.25" customHeight="1" x14ac:dyDescent="0.25">
      <c r="A6" s="11">
        <v>1</v>
      </c>
      <c r="B6" s="106" t="s">
        <v>53</v>
      </c>
      <c r="C6" s="87">
        <v>181065002676</v>
      </c>
      <c r="D6" s="87" t="s">
        <v>52</v>
      </c>
      <c r="E6" s="18">
        <v>18</v>
      </c>
      <c r="F6" s="18">
        <v>6</v>
      </c>
      <c r="G6" s="18">
        <v>3</v>
      </c>
      <c r="H6" s="18">
        <v>3</v>
      </c>
      <c r="I6" s="18">
        <v>3</v>
      </c>
      <c r="J6" s="18">
        <v>6</v>
      </c>
      <c r="K6" s="18">
        <v>120</v>
      </c>
      <c r="L6" s="18">
        <v>4</v>
      </c>
      <c r="M6" s="18">
        <v>4</v>
      </c>
      <c r="N6" s="18">
        <v>4</v>
      </c>
      <c r="O6" s="18">
        <v>4</v>
      </c>
      <c r="P6" s="18">
        <v>200</v>
      </c>
      <c r="Q6" s="18">
        <v>5</v>
      </c>
      <c r="R6" s="18">
        <v>5</v>
      </c>
      <c r="S6" s="18">
        <v>5</v>
      </c>
      <c r="T6" s="18">
        <v>5</v>
      </c>
      <c r="U6" s="18"/>
      <c r="V6" s="34">
        <v>8</v>
      </c>
      <c r="W6" s="18">
        <v>1</v>
      </c>
      <c r="X6" s="70">
        <v>40</v>
      </c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70">
        <v>7</v>
      </c>
      <c r="AK6" s="18">
        <v>1</v>
      </c>
      <c r="AL6" s="18"/>
      <c r="AM6" s="18"/>
      <c r="AN6" s="18">
        <v>2</v>
      </c>
      <c r="AO6" s="18"/>
      <c r="AP6" s="18"/>
      <c r="AQ6" s="18"/>
      <c r="AR6" s="18"/>
      <c r="AS6" s="18"/>
    </row>
    <row r="7" spans="1:45" x14ac:dyDescent="0.25">
      <c r="B7" s="108" t="s">
        <v>54</v>
      </c>
      <c r="C7" s="87">
        <v>181065002048</v>
      </c>
      <c r="D7" s="87" t="s">
        <v>55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</row>
    <row r="8" spans="1:45" ht="36.75" customHeight="1" x14ac:dyDescent="0.25">
      <c r="A8" s="11">
        <v>2</v>
      </c>
      <c r="B8" s="106" t="s">
        <v>56</v>
      </c>
      <c r="C8" s="87">
        <v>381065000028</v>
      </c>
      <c r="D8" s="87" t="s">
        <v>57</v>
      </c>
      <c r="E8" s="33">
        <v>35</v>
      </c>
      <c r="F8" s="18">
        <v>8</v>
      </c>
      <c r="G8" s="18">
        <v>4</v>
      </c>
      <c r="H8" s="18">
        <v>4</v>
      </c>
      <c r="I8" s="18">
        <v>4</v>
      </c>
      <c r="J8" s="18">
        <v>8</v>
      </c>
      <c r="K8" s="18">
        <v>150</v>
      </c>
      <c r="L8" s="18">
        <f>150/30</f>
        <v>5</v>
      </c>
      <c r="M8" s="18">
        <v>5</v>
      </c>
      <c r="N8" s="18">
        <v>5</v>
      </c>
      <c r="O8" s="18">
        <v>5</v>
      </c>
      <c r="P8" s="18"/>
      <c r="Q8" s="18"/>
      <c r="R8" s="18"/>
      <c r="S8" s="18"/>
      <c r="T8" s="18"/>
      <c r="U8" s="18"/>
      <c r="V8" s="18">
        <v>2</v>
      </c>
      <c r="W8" s="18">
        <v>1</v>
      </c>
      <c r="X8" s="70">
        <v>40</v>
      </c>
      <c r="Y8" s="18"/>
      <c r="Z8" s="18"/>
      <c r="AA8" s="18">
        <v>2</v>
      </c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</row>
    <row r="9" spans="1:45" ht="24.75" customHeight="1" x14ac:dyDescent="0.25">
      <c r="A9" s="11">
        <v>3</v>
      </c>
      <c r="B9" s="106" t="s">
        <v>58</v>
      </c>
      <c r="C9" s="87">
        <v>181065002048</v>
      </c>
      <c r="D9" s="87" t="s">
        <v>55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>
        <v>280</v>
      </c>
      <c r="Q9" s="18">
        <v>12</v>
      </c>
      <c r="R9" s="18">
        <v>12</v>
      </c>
      <c r="S9" s="18">
        <v>12</v>
      </c>
      <c r="T9" s="18">
        <v>12</v>
      </c>
      <c r="U9" s="18"/>
      <c r="V9" s="18">
        <v>6</v>
      </c>
      <c r="W9" s="18">
        <v>1</v>
      </c>
      <c r="X9" s="70">
        <v>40</v>
      </c>
      <c r="Y9" s="18"/>
      <c r="Z9" s="18"/>
      <c r="AA9" s="18">
        <v>5</v>
      </c>
      <c r="AB9" s="18"/>
      <c r="AC9" s="18"/>
      <c r="AD9" s="18"/>
      <c r="AE9" s="18"/>
      <c r="AF9" s="18"/>
      <c r="AG9" s="18"/>
      <c r="AH9" s="18"/>
      <c r="AI9" s="18"/>
      <c r="AJ9" s="70">
        <v>9</v>
      </c>
      <c r="AK9" s="18"/>
      <c r="AL9" s="18"/>
      <c r="AM9" s="18"/>
      <c r="AN9" s="18"/>
      <c r="AO9" s="18"/>
      <c r="AP9" s="18">
        <v>0</v>
      </c>
      <c r="AQ9" s="18"/>
      <c r="AR9" s="18"/>
      <c r="AS9" s="18"/>
    </row>
    <row r="10" spans="1:45" ht="24.75" customHeight="1" x14ac:dyDescent="0.25">
      <c r="A10" s="11">
        <v>4</v>
      </c>
      <c r="B10" s="106" t="s">
        <v>59</v>
      </c>
      <c r="C10" s="87">
        <v>181065000011</v>
      </c>
      <c r="D10" s="87" t="s">
        <v>60</v>
      </c>
      <c r="E10" s="18"/>
      <c r="F10" s="18"/>
      <c r="G10" s="18"/>
      <c r="H10" s="18"/>
      <c r="I10" s="18"/>
      <c r="J10" s="18"/>
      <c r="K10" s="18">
        <v>240</v>
      </c>
      <c r="L10" s="18">
        <v>8</v>
      </c>
      <c r="M10" s="18">
        <v>8</v>
      </c>
      <c r="N10" s="18">
        <v>8</v>
      </c>
      <c r="O10" s="18">
        <v>8</v>
      </c>
      <c r="P10" s="18"/>
      <c r="Q10" s="18"/>
      <c r="R10" s="18"/>
      <c r="S10" s="18"/>
      <c r="T10" s="18"/>
      <c r="U10" s="18"/>
      <c r="V10" s="18">
        <v>2</v>
      </c>
      <c r="W10" s="18">
        <v>1</v>
      </c>
      <c r="X10" s="70">
        <v>40</v>
      </c>
      <c r="Y10" s="18"/>
      <c r="Z10" s="18"/>
      <c r="AA10" s="18">
        <v>2</v>
      </c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</row>
    <row r="11" spans="1:45" x14ac:dyDescent="0.25">
      <c r="B11" s="108" t="s">
        <v>47</v>
      </c>
      <c r="C11" s="87"/>
      <c r="D11" s="8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01"/>
      <c r="Q11" s="101"/>
      <c r="R11" s="101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</row>
    <row r="12" spans="1:45" x14ac:dyDescent="0.25">
      <c r="B12" s="108" t="s">
        <v>61</v>
      </c>
      <c r="C12" s="87">
        <v>281065002191</v>
      </c>
      <c r="D12" s="87" t="s">
        <v>62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</row>
    <row r="13" spans="1:45" ht="22.5" customHeight="1" x14ac:dyDescent="0.25">
      <c r="A13" s="11">
        <v>5</v>
      </c>
      <c r="B13" s="106" t="s">
        <v>63</v>
      </c>
      <c r="C13" s="87">
        <v>281065000546</v>
      </c>
      <c r="D13" s="87" t="s">
        <v>64</v>
      </c>
      <c r="E13" s="34">
        <v>2</v>
      </c>
      <c r="F13" s="34">
        <v>1</v>
      </c>
      <c r="G13" s="33">
        <v>1</v>
      </c>
      <c r="H13" s="34">
        <v>1</v>
      </c>
      <c r="I13" s="34">
        <v>1</v>
      </c>
      <c r="J13" s="34">
        <v>1</v>
      </c>
      <c r="K13" s="33">
        <v>39</v>
      </c>
      <c r="L13" s="34">
        <v>1</v>
      </c>
      <c r="M13" s="34">
        <v>1</v>
      </c>
      <c r="N13" s="34"/>
      <c r="O13" s="34"/>
      <c r="P13" s="18"/>
      <c r="Q13" s="18"/>
      <c r="R13" s="18"/>
      <c r="S13" s="34"/>
      <c r="T13" s="34"/>
      <c r="U13" s="34"/>
      <c r="V13" s="34">
        <v>1</v>
      </c>
      <c r="W13" s="34"/>
      <c r="X13" s="70">
        <v>15</v>
      </c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>
        <v>1</v>
      </c>
      <c r="AL13" s="34">
        <v>1</v>
      </c>
      <c r="AM13" s="34">
        <v>1</v>
      </c>
      <c r="AN13" s="34">
        <v>1</v>
      </c>
      <c r="AO13" s="33">
        <v>6</v>
      </c>
      <c r="AP13" s="34"/>
      <c r="AQ13" s="34"/>
      <c r="AR13" s="34">
        <v>1</v>
      </c>
      <c r="AS13" s="34">
        <v>3</v>
      </c>
    </row>
    <row r="14" spans="1:45" x14ac:dyDescent="0.25">
      <c r="A14" s="11">
        <v>6</v>
      </c>
      <c r="B14" s="106" t="s">
        <v>65</v>
      </c>
      <c r="C14" s="87">
        <v>281065002204</v>
      </c>
      <c r="D14" s="87" t="s">
        <v>66</v>
      </c>
      <c r="E14" s="34">
        <v>1</v>
      </c>
      <c r="F14" s="34">
        <v>1</v>
      </c>
      <c r="G14" s="34"/>
      <c r="H14" s="34">
        <v>1</v>
      </c>
      <c r="I14" s="34">
        <v>1</v>
      </c>
      <c r="J14" s="34">
        <v>1</v>
      </c>
      <c r="K14" s="34">
        <v>10</v>
      </c>
      <c r="L14" s="34">
        <v>1</v>
      </c>
      <c r="M14" s="34">
        <v>1</v>
      </c>
      <c r="N14" s="34"/>
      <c r="O14" s="34"/>
      <c r="P14" s="18"/>
      <c r="Q14" s="18"/>
      <c r="R14" s="18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</row>
    <row r="15" spans="1:45" x14ac:dyDescent="0.25">
      <c r="A15" s="11">
        <v>7</v>
      </c>
      <c r="B15" s="106" t="s">
        <v>14</v>
      </c>
      <c r="C15" s="87">
        <v>281065001755</v>
      </c>
      <c r="D15" s="87" t="s">
        <v>67</v>
      </c>
      <c r="E15" s="34">
        <v>1</v>
      </c>
      <c r="F15" s="34">
        <v>1</v>
      </c>
      <c r="G15" s="34"/>
      <c r="H15" s="34">
        <v>1</v>
      </c>
      <c r="I15" s="34">
        <v>1</v>
      </c>
      <c r="J15" s="34">
        <v>1</v>
      </c>
      <c r="K15" s="34">
        <v>20</v>
      </c>
      <c r="L15" s="34">
        <v>1</v>
      </c>
      <c r="M15" s="34">
        <v>1</v>
      </c>
      <c r="N15" s="34">
        <v>1</v>
      </c>
      <c r="O15" s="34"/>
      <c r="P15" s="18">
        <v>20</v>
      </c>
      <c r="Q15" s="18">
        <v>1</v>
      </c>
      <c r="R15" s="18">
        <v>1</v>
      </c>
      <c r="S15" s="34">
        <v>1</v>
      </c>
      <c r="T15" s="34">
        <v>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</row>
    <row r="16" spans="1:45" x14ac:dyDescent="0.25">
      <c r="A16" s="11">
        <v>8</v>
      </c>
      <c r="B16" s="106" t="s">
        <v>68</v>
      </c>
      <c r="C16" s="87">
        <v>281065001861</v>
      </c>
      <c r="D16" s="87" t="s">
        <v>69</v>
      </c>
      <c r="E16" s="34">
        <v>1</v>
      </c>
      <c r="F16" s="34">
        <v>1</v>
      </c>
      <c r="G16" s="34"/>
      <c r="H16" s="34">
        <v>1</v>
      </c>
      <c r="I16" s="34">
        <v>1</v>
      </c>
      <c r="J16" s="34">
        <v>1</v>
      </c>
      <c r="K16" s="34">
        <v>10</v>
      </c>
      <c r="L16" s="34">
        <v>1</v>
      </c>
      <c r="M16" s="34">
        <v>1</v>
      </c>
      <c r="N16" s="34">
        <v>1</v>
      </c>
      <c r="O16" s="34"/>
      <c r="P16" s="18"/>
      <c r="Q16" s="18"/>
      <c r="R16" s="18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</row>
    <row r="17" spans="1:45" x14ac:dyDescent="0.25">
      <c r="A17" s="11">
        <v>9</v>
      </c>
      <c r="B17" s="106" t="s">
        <v>70</v>
      </c>
      <c r="C17" s="87">
        <v>281065002557</v>
      </c>
      <c r="D17" s="87" t="s">
        <v>71</v>
      </c>
      <c r="E17" s="34">
        <v>2</v>
      </c>
      <c r="F17" s="34">
        <v>1</v>
      </c>
      <c r="G17" s="34">
        <v>1</v>
      </c>
      <c r="H17" s="34">
        <v>1</v>
      </c>
      <c r="I17" s="34">
        <v>1</v>
      </c>
      <c r="J17" s="34">
        <v>1</v>
      </c>
      <c r="K17" s="34">
        <v>10</v>
      </c>
      <c r="L17" s="34">
        <v>1</v>
      </c>
      <c r="M17" s="34">
        <v>1</v>
      </c>
      <c r="N17" s="34">
        <v>1</v>
      </c>
      <c r="O17" s="34"/>
      <c r="P17" s="18"/>
      <c r="Q17" s="18"/>
      <c r="R17" s="18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</row>
    <row r="18" spans="1:45" x14ac:dyDescent="0.25">
      <c r="A18" s="11">
        <v>10</v>
      </c>
      <c r="B18" s="106" t="s">
        <v>72</v>
      </c>
      <c r="C18" s="87">
        <v>281065001089</v>
      </c>
      <c r="D18" s="87" t="s">
        <v>49</v>
      </c>
      <c r="E18" s="34">
        <v>2</v>
      </c>
      <c r="F18" s="34">
        <v>1</v>
      </c>
      <c r="G18" s="34"/>
      <c r="H18" s="34">
        <v>1</v>
      </c>
      <c r="I18" s="34">
        <v>1</v>
      </c>
      <c r="J18" s="34">
        <v>1</v>
      </c>
      <c r="K18" s="34">
        <v>10</v>
      </c>
      <c r="L18" s="34">
        <v>1</v>
      </c>
      <c r="M18" s="34">
        <v>1</v>
      </c>
      <c r="N18" s="34">
        <v>1</v>
      </c>
      <c r="O18" s="34"/>
      <c r="P18" s="18"/>
      <c r="Q18" s="18"/>
      <c r="R18" s="18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</row>
    <row r="19" spans="1:45" x14ac:dyDescent="0.25">
      <c r="A19" s="11">
        <v>11</v>
      </c>
      <c r="B19" s="106" t="s">
        <v>73</v>
      </c>
      <c r="C19" s="87">
        <v>281065000694</v>
      </c>
      <c r="D19" s="87" t="s">
        <v>74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10</v>
      </c>
      <c r="L19" s="34">
        <v>1</v>
      </c>
      <c r="M19" s="34">
        <v>1</v>
      </c>
      <c r="N19" s="34">
        <v>1</v>
      </c>
      <c r="O19" s="34"/>
      <c r="P19" s="18"/>
      <c r="Q19" s="18"/>
      <c r="R19" s="18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</row>
    <row r="20" spans="1:45" x14ac:dyDescent="0.25">
      <c r="A20" s="11">
        <v>12</v>
      </c>
      <c r="B20" s="106" t="s">
        <v>75</v>
      </c>
      <c r="C20" s="87">
        <v>281065000589</v>
      </c>
      <c r="D20" s="87" t="s">
        <v>76</v>
      </c>
      <c r="E20" s="34">
        <v>2</v>
      </c>
      <c r="F20" s="34">
        <v>1</v>
      </c>
      <c r="G20" s="34"/>
      <c r="H20" s="34">
        <v>1</v>
      </c>
      <c r="I20" s="34">
        <v>1</v>
      </c>
      <c r="J20" s="34">
        <v>1</v>
      </c>
      <c r="K20" s="34">
        <v>10</v>
      </c>
      <c r="L20" s="34">
        <v>1</v>
      </c>
      <c r="M20" s="34">
        <v>1</v>
      </c>
      <c r="N20" s="34"/>
      <c r="O20" s="34"/>
      <c r="P20" s="101"/>
      <c r="Q20" s="101"/>
      <c r="R20" s="10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</row>
    <row r="21" spans="1:45" x14ac:dyDescent="0.25">
      <c r="A21" s="11">
        <v>13</v>
      </c>
      <c r="B21" s="106" t="s">
        <v>77</v>
      </c>
      <c r="C21" s="87">
        <v>281065002701</v>
      </c>
      <c r="D21" s="87" t="s">
        <v>78</v>
      </c>
      <c r="E21" s="34">
        <v>0</v>
      </c>
      <c r="F21" s="34">
        <v>0</v>
      </c>
      <c r="G21" s="34"/>
      <c r="H21" s="34"/>
      <c r="I21" s="34">
        <v>0</v>
      </c>
      <c r="J21" s="34">
        <v>0</v>
      </c>
      <c r="K21" s="34">
        <v>10</v>
      </c>
      <c r="L21" s="34">
        <v>1</v>
      </c>
      <c r="M21" s="34">
        <v>1</v>
      </c>
      <c r="N21" s="34"/>
      <c r="O21" s="34"/>
      <c r="P21" s="18"/>
      <c r="Q21" s="18"/>
      <c r="R21" s="18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</row>
    <row r="22" spans="1:45" x14ac:dyDescent="0.25">
      <c r="B22" s="108" t="s">
        <v>79</v>
      </c>
      <c r="C22" s="87">
        <v>281065001828</v>
      </c>
      <c r="D22" s="87" t="s">
        <v>80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</row>
    <row r="23" spans="1:45" s="110" customFormat="1" x14ac:dyDescent="0.25">
      <c r="A23" s="110">
        <v>14</v>
      </c>
      <c r="B23" s="106" t="s">
        <v>81</v>
      </c>
      <c r="C23" s="109">
        <v>281065001828</v>
      </c>
      <c r="D23" s="109" t="s">
        <v>80</v>
      </c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>
        <v>1</v>
      </c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70">
        <v>1</v>
      </c>
      <c r="AK23" s="106"/>
      <c r="AL23" s="106"/>
      <c r="AM23" s="106"/>
      <c r="AN23" s="106"/>
      <c r="AO23" s="106"/>
      <c r="AP23" s="106">
        <v>30</v>
      </c>
      <c r="AQ23" s="106"/>
      <c r="AR23" s="106"/>
      <c r="AS23" s="106"/>
    </row>
    <row r="24" spans="1:45" x14ac:dyDescent="0.25">
      <c r="B24" s="108" t="s">
        <v>83</v>
      </c>
      <c r="C24" s="87">
        <v>281065001569</v>
      </c>
      <c r="D24" s="87" t="s">
        <v>84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</row>
    <row r="25" spans="1:45" x14ac:dyDescent="0.25">
      <c r="A25" s="11">
        <v>15</v>
      </c>
      <c r="B25" s="106" t="s">
        <v>85</v>
      </c>
      <c r="C25" s="87">
        <v>281065001020</v>
      </c>
      <c r="D25" s="87" t="s">
        <v>86</v>
      </c>
      <c r="E25" s="18">
        <v>1</v>
      </c>
      <c r="F25" s="18">
        <v>1</v>
      </c>
      <c r="G25" s="18"/>
      <c r="H25" s="18">
        <v>1</v>
      </c>
      <c r="I25" s="18">
        <v>1</v>
      </c>
      <c r="J25" s="18">
        <v>1</v>
      </c>
      <c r="K25" s="18">
        <v>15</v>
      </c>
      <c r="L25" s="18">
        <v>1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</row>
    <row r="26" spans="1:45" x14ac:dyDescent="0.25">
      <c r="A26" s="11">
        <v>16</v>
      </c>
      <c r="B26" s="106" t="s">
        <v>87</v>
      </c>
      <c r="C26" s="87">
        <v>281065001569</v>
      </c>
      <c r="D26" s="87" t="s">
        <v>84</v>
      </c>
      <c r="E26" s="18"/>
      <c r="F26" s="18"/>
      <c r="G26" s="18"/>
      <c r="H26" s="18"/>
      <c r="I26" s="18"/>
      <c r="J26" s="18"/>
      <c r="K26" s="18">
        <v>10</v>
      </c>
      <c r="L26" s="18">
        <v>1</v>
      </c>
      <c r="M26" s="18"/>
      <c r="N26" s="18"/>
      <c r="O26" s="18">
        <v>1</v>
      </c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>
        <v>1</v>
      </c>
      <c r="AL26" s="18">
        <v>1</v>
      </c>
      <c r="AM26" s="18">
        <v>1</v>
      </c>
      <c r="AN26" s="18">
        <v>1</v>
      </c>
      <c r="AO26" s="38">
        <v>6</v>
      </c>
      <c r="AP26" s="18"/>
      <c r="AQ26" s="18"/>
      <c r="AR26" s="18"/>
      <c r="AS26" s="18"/>
    </row>
    <row r="27" spans="1:45" x14ac:dyDescent="0.25">
      <c r="A27" s="11">
        <v>17</v>
      </c>
      <c r="B27" s="106" t="s">
        <v>88</v>
      </c>
      <c r="C27" s="87">
        <v>281065001917</v>
      </c>
      <c r="D27" s="87" t="s">
        <v>89</v>
      </c>
      <c r="E27" s="18">
        <v>1</v>
      </c>
      <c r="F27" s="18">
        <v>1</v>
      </c>
      <c r="G27" s="18"/>
      <c r="H27" s="18">
        <v>1</v>
      </c>
      <c r="I27" s="18">
        <v>1</v>
      </c>
      <c r="J27" s="18">
        <v>1</v>
      </c>
      <c r="K27" s="18">
        <v>10</v>
      </c>
      <c r="L27" s="18">
        <v>1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</row>
    <row r="28" spans="1:45" x14ac:dyDescent="0.25">
      <c r="A28" s="11">
        <v>18</v>
      </c>
      <c r="B28" s="106" t="s">
        <v>90</v>
      </c>
      <c r="C28" s="87">
        <v>281065002417</v>
      </c>
      <c r="D28" s="87" t="s">
        <v>91</v>
      </c>
      <c r="E28" s="18">
        <v>5</v>
      </c>
      <c r="F28" s="18">
        <v>1</v>
      </c>
      <c r="G28" s="18"/>
      <c r="H28" s="18">
        <v>1</v>
      </c>
      <c r="I28" s="18">
        <v>1</v>
      </c>
      <c r="J28" s="18">
        <v>1</v>
      </c>
      <c r="K28" s="18">
        <v>20</v>
      </c>
      <c r="L28" s="18">
        <v>1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</row>
    <row r="29" spans="1:45" x14ac:dyDescent="0.25">
      <c r="A29" s="11">
        <v>19</v>
      </c>
      <c r="B29" s="106" t="s">
        <v>92</v>
      </c>
      <c r="C29" s="87">
        <v>281065000708</v>
      </c>
      <c r="D29" s="87" t="s">
        <v>93</v>
      </c>
      <c r="E29" s="18">
        <v>4</v>
      </c>
      <c r="F29" s="18">
        <v>1</v>
      </c>
      <c r="G29" s="18"/>
      <c r="H29" s="18">
        <v>1</v>
      </c>
      <c r="I29" s="18">
        <v>1</v>
      </c>
      <c r="J29" s="18">
        <v>2</v>
      </c>
      <c r="K29" s="18">
        <v>20</v>
      </c>
      <c r="L29" s="18">
        <v>1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</row>
    <row r="30" spans="1:45" x14ac:dyDescent="0.25">
      <c r="A30" s="11">
        <v>20</v>
      </c>
      <c r="B30" s="106" t="s">
        <v>94</v>
      </c>
      <c r="C30" s="87">
        <v>281065002077</v>
      </c>
      <c r="D30" s="87" t="s">
        <v>95</v>
      </c>
      <c r="E30" s="18">
        <v>1</v>
      </c>
      <c r="F30" s="18"/>
      <c r="G30" s="18"/>
      <c r="H30" s="18">
        <v>1</v>
      </c>
      <c r="I30" s="18">
        <v>1</v>
      </c>
      <c r="J30" s="18">
        <v>1</v>
      </c>
      <c r="K30" s="18">
        <v>5</v>
      </c>
      <c r="L30" s="18">
        <v>1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</row>
    <row r="31" spans="1:45" x14ac:dyDescent="0.25">
      <c r="A31" s="11">
        <v>21</v>
      </c>
      <c r="B31" s="106" t="s">
        <v>96</v>
      </c>
      <c r="C31" s="87">
        <v>281065003081</v>
      </c>
      <c r="D31" s="87" t="s">
        <v>97</v>
      </c>
      <c r="E31" s="18">
        <v>3</v>
      </c>
      <c r="F31" s="18"/>
      <c r="G31" s="18"/>
      <c r="H31" s="18">
        <v>1</v>
      </c>
      <c r="I31" s="18">
        <v>1</v>
      </c>
      <c r="J31" s="18">
        <v>2</v>
      </c>
      <c r="K31" s="18">
        <v>10</v>
      </c>
      <c r="L31" s="18">
        <v>1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</row>
    <row r="32" spans="1:45" x14ac:dyDescent="0.25">
      <c r="A32" s="11">
        <v>22</v>
      </c>
      <c r="B32" s="106" t="s">
        <v>98</v>
      </c>
      <c r="C32" s="87">
        <v>281001002812</v>
      </c>
      <c r="D32" s="87" t="s">
        <v>97</v>
      </c>
      <c r="E32" s="18">
        <v>1</v>
      </c>
      <c r="F32" s="18"/>
      <c r="G32" s="18"/>
      <c r="H32" s="18">
        <v>1</v>
      </c>
      <c r="I32" s="18">
        <v>1</v>
      </c>
      <c r="J32" s="18">
        <v>1</v>
      </c>
      <c r="K32" s="18">
        <v>10</v>
      </c>
      <c r="L32" s="18">
        <v>1</v>
      </c>
      <c r="M32" s="18"/>
      <c r="N32" s="18"/>
      <c r="O32" s="18"/>
      <c r="P32" s="101"/>
      <c r="Q32" s="101"/>
      <c r="R32" s="101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</row>
    <row r="33" spans="1:45" x14ac:dyDescent="0.25">
      <c r="B33" s="108" t="s">
        <v>99</v>
      </c>
      <c r="C33" s="87">
        <v>281065002662</v>
      </c>
      <c r="D33" s="87" t="s">
        <v>100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</row>
    <row r="34" spans="1:45" x14ac:dyDescent="0.25">
      <c r="A34" s="11">
        <v>23</v>
      </c>
      <c r="B34" s="106" t="s">
        <v>102</v>
      </c>
      <c r="C34" s="87">
        <v>281065001925</v>
      </c>
      <c r="D34" s="87" t="s">
        <v>103</v>
      </c>
      <c r="E34" s="18"/>
      <c r="F34" s="18"/>
      <c r="G34" s="18"/>
      <c r="H34" s="18"/>
      <c r="I34" s="18"/>
      <c r="J34" s="18"/>
      <c r="K34" s="18">
        <v>23</v>
      </c>
      <c r="L34" s="18">
        <v>1</v>
      </c>
      <c r="M34" s="18">
        <v>1</v>
      </c>
      <c r="N34" s="18">
        <v>1</v>
      </c>
      <c r="O34" s="18">
        <v>1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</row>
    <row r="35" spans="1:45" x14ac:dyDescent="0.25">
      <c r="A35" s="11">
        <v>24</v>
      </c>
      <c r="B35" s="106" t="s">
        <v>104</v>
      </c>
      <c r="C35" s="87">
        <v>281065002662</v>
      </c>
      <c r="D35" s="87" t="s">
        <v>100</v>
      </c>
      <c r="E35" s="18">
        <v>3</v>
      </c>
      <c r="F35" s="18">
        <v>1</v>
      </c>
      <c r="G35" s="18">
        <v>1</v>
      </c>
      <c r="H35" s="18">
        <v>1</v>
      </c>
      <c r="I35" s="18">
        <v>1</v>
      </c>
      <c r="J35" s="18">
        <v>1</v>
      </c>
      <c r="K35" s="18">
        <v>0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</row>
    <row r="36" spans="1:45" x14ac:dyDescent="0.25">
      <c r="A36" s="11">
        <v>25</v>
      </c>
      <c r="B36" s="106" t="s">
        <v>2</v>
      </c>
      <c r="C36" s="87">
        <v>281065001232</v>
      </c>
      <c r="D36" s="87" t="s">
        <v>105</v>
      </c>
      <c r="E36" s="18"/>
      <c r="F36" s="18"/>
      <c r="G36" s="18"/>
      <c r="H36" s="18"/>
      <c r="I36" s="18"/>
      <c r="J36" s="18"/>
      <c r="K36" s="18">
        <v>18</v>
      </c>
      <c r="L36" s="18">
        <v>1</v>
      </c>
      <c r="M36" s="18">
        <v>1</v>
      </c>
      <c r="N36" s="18">
        <v>1</v>
      </c>
      <c r="O36" s="18">
        <v>1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</row>
    <row r="37" spans="1:45" x14ac:dyDescent="0.25">
      <c r="B37" s="108" t="s">
        <v>106</v>
      </c>
      <c r="C37" s="87">
        <v>281065002743</v>
      </c>
      <c r="D37" s="87" t="s">
        <v>107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</row>
    <row r="38" spans="1:45" x14ac:dyDescent="0.25">
      <c r="A38" s="11">
        <v>26</v>
      </c>
      <c r="B38" s="106" t="s">
        <v>108</v>
      </c>
      <c r="C38" s="87">
        <v>281065002743</v>
      </c>
      <c r="D38" s="87" t="s">
        <v>107</v>
      </c>
      <c r="E38" s="18">
        <v>1</v>
      </c>
      <c r="F38" s="18">
        <v>1</v>
      </c>
      <c r="G38" s="18">
        <v>1</v>
      </c>
      <c r="H38" s="18">
        <v>1</v>
      </c>
      <c r="I38" s="18">
        <v>1</v>
      </c>
      <c r="J38" s="18">
        <v>1</v>
      </c>
      <c r="K38" s="18">
        <v>0</v>
      </c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70">
        <v>5</v>
      </c>
      <c r="Y38" s="18"/>
      <c r="Z38" s="18"/>
      <c r="AA38" s="18">
        <v>1</v>
      </c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34">
        <v>1</v>
      </c>
    </row>
    <row r="39" spans="1:45" x14ac:dyDescent="0.25">
      <c r="A39" s="11">
        <v>27</v>
      </c>
      <c r="B39" s="106" t="s">
        <v>109</v>
      </c>
      <c r="C39" s="87">
        <v>481065003021</v>
      </c>
      <c r="D39" s="87" t="s">
        <v>110</v>
      </c>
      <c r="E39" s="18"/>
      <c r="F39" s="18"/>
      <c r="G39" s="18"/>
      <c r="H39" s="18"/>
      <c r="I39" s="18"/>
      <c r="J39" s="18"/>
      <c r="K39" s="18">
        <v>0</v>
      </c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70">
        <v>5</v>
      </c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34">
        <v>1</v>
      </c>
    </row>
    <row r="40" spans="1:45" x14ac:dyDescent="0.25">
      <c r="A40" s="11">
        <v>28</v>
      </c>
      <c r="B40" s="106" t="s">
        <v>111</v>
      </c>
      <c r="C40" s="87">
        <v>281065002832</v>
      </c>
      <c r="D40" s="87" t="s">
        <v>112</v>
      </c>
      <c r="E40" s="18">
        <v>1</v>
      </c>
      <c r="F40" s="18">
        <v>1</v>
      </c>
      <c r="G40" s="18">
        <v>1</v>
      </c>
      <c r="H40" s="18">
        <v>1</v>
      </c>
      <c r="I40" s="18">
        <v>1</v>
      </c>
      <c r="J40" s="18">
        <v>1</v>
      </c>
      <c r="K40" s="18">
        <v>0</v>
      </c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34"/>
      <c r="Y40" s="18"/>
      <c r="Z40" s="18"/>
      <c r="AA40" s="18">
        <v>1</v>
      </c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34"/>
    </row>
    <row r="41" spans="1:45" x14ac:dyDescent="0.25">
      <c r="A41" s="11">
        <v>29</v>
      </c>
      <c r="B41" s="106" t="s">
        <v>113</v>
      </c>
      <c r="C41" s="87">
        <v>281065002735</v>
      </c>
      <c r="D41" s="87" t="s">
        <v>114</v>
      </c>
      <c r="E41" s="18">
        <v>4</v>
      </c>
      <c r="F41" s="18">
        <v>1</v>
      </c>
      <c r="G41" s="18">
        <v>1</v>
      </c>
      <c r="H41" s="18">
        <v>1</v>
      </c>
      <c r="I41" s="18">
        <v>1</v>
      </c>
      <c r="J41" s="18">
        <v>1</v>
      </c>
      <c r="K41" s="18">
        <v>15</v>
      </c>
      <c r="L41" s="18">
        <v>1</v>
      </c>
      <c r="M41" s="18">
        <v>1</v>
      </c>
      <c r="N41" s="18">
        <v>1</v>
      </c>
      <c r="O41" s="18">
        <v>1</v>
      </c>
      <c r="P41" s="18"/>
      <c r="Q41" s="18"/>
      <c r="R41" s="18"/>
      <c r="S41" s="18"/>
      <c r="T41" s="18"/>
      <c r="U41" s="18"/>
      <c r="V41" s="18"/>
      <c r="W41" s="18"/>
      <c r="X41" s="38"/>
      <c r="Y41" s="18"/>
      <c r="Z41" s="18"/>
      <c r="AA41" s="18">
        <v>1</v>
      </c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34"/>
    </row>
    <row r="42" spans="1:45" x14ac:dyDescent="0.25">
      <c r="A42" s="11">
        <v>30</v>
      </c>
      <c r="B42" s="106" t="s">
        <v>115</v>
      </c>
      <c r="C42" s="87">
        <v>281065002590</v>
      </c>
      <c r="D42" s="87" t="s">
        <v>116</v>
      </c>
      <c r="E42" s="33">
        <v>2</v>
      </c>
      <c r="F42" s="18">
        <v>1</v>
      </c>
      <c r="G42" s="18">
        <v>1</v>
      </c>
      <c r="H42" s="18">
        <v>1</v>
      </c>
      <c r="I42" s="18">
        <v>1</v>
      </c>
      <c r="J42" s="18">
        <v>1</v>
      </c>
      <c r="K42" s="18">
        <v>0</v>
      </c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34"/>
      <c r="Y42" s="18"/>
      <c r="Z42" s="18"/>
      <c r="AA42" s="18">
        <v>1</v>
      </c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34"/>
    </row>
    <row r="43" spans="1:45" x14ac:dyDescent="0.25">
      <c r="A43" s="11">
        <v>31</v>
      </c>
      <c r="B43" s="106" t="s">
        <v>117</v>
      </c>
      <c r="C43" s="87">
        <v>281065002646</v>
      </c>
      <c r="D43" s="87" t="s">
        <v>118</v>
      </c>
      <c r="E43" s="18"/>
      <c r="F43" s="18"/>
      <c r="G43" s="18"/>
      <c r="H43" s="18"/>
      <c r="I43" s="18"/>
      <c r="J43" s="18"/>
      <c r="K43" s="18">
        <v>0</v>
      </c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70">
        <v>5</v>
      </c>
      <c r="Y43" s="18"/>
      <c r="Z43" s="18"/>
      <c r="AA43" s="18">
        <v>1</v>
      </c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34">
        <v>1</v>
      </c>
    </row>
    <row r="44" spans="1:45" x14ac:dyDescent="0.25">
      <c r="A44" s="11">
        <v>32</v>
      </c>
      <c r="B44" s="106" t="s">
        <v>119</v>
      </c>
      <c r="C44" s="87">
        <v>281065002255</v>
      </c>
      <c r="D44" s="87" t="s">
        <v>120</v>
      </c>
      <c r="E44" s="18"/>
      <c r="F44" s="18"/>
      <c r="G44" s="18"/>
      <c r="H44" s="18"/>
      <c r="I44" s="18"/>
      <c r="J44" s="18"/>
      <c r="K44" s="18">
        <v>0</v>
      </c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>
        <v>1</v>
      </c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</row>
    <row r="45" spans="1:45" x14ac:dyDescent="0.25">
      <c r="A45" s="11">
        <v>33</v>
      </c>
      <c r="B45" s="106" t="s">
        <v>293</v>
      </c>
      <c r="C45" s="87">
        <v>281065002786</v>
      </c>
      <c r="D45" s="87" t="s">
        <v>121</v>
      </c>
      <c r="E45" s="18">
        <v>1</v>
      </c>
      <c r="F45" s="18">
        <v>1</v>
      </c>
      <c r="G45" s="18">
        <v>1</v>
      </c>
      <c r="H45" s="18">
        <v>1</v>
      </c>
      <c r="I45" s="18">
        <v>1</v>
      </c>
      <c r="J45" s="18">
        <v>1</v>
      </c>
      <c r="K45" s="18">
        <v>0</v>
      </c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>
        <v>1</v>
      </c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>
        <v>1</v>
      </c>
      <c r="AM45" s="18"/>
      <c r="AN45" s="18">
        <v>2</v>
      </c>
      <c r="AO45" s="18"/>
      <c r="AP45" s="18"/>
      <c r="AQ45" s="18"/>
      <c r="AR45" s="18"/>
      <c r="AS45" s="18"/>
    </row>
    <row r="46" spans="1:45" x14ac:dyDescent="0.25">
      <c r="A46" s="11">
        <v>34</v>
      </c>
      <c r="B46" s="106" t="s">
        <v>122</v>
      </c>
      <c r="C46" s="87">
        <v>281065003031</v>
      </c>
      <c r="D46" s="87" t="s">
        <v>123</v>
      </c>
      <c r="E46" s="18">
        <v>1</v>
      </c>
      <c r="F46" s="18">
        <v>1</v>
      </c>
      <c r="G46" s="18">
        <v>1</v>
      </c>
      <c r="H46" s="18">
        <v>1</v>
      </c>
      <c r="I46" s="18">
        <v>1</v>
      </c>
      <c r="J46" s="18">
        <v>1</v>
      </c>
      <c r="K46" s="18">
        <v>0</v>
      </c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>
        <v>1</v>
      </c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</row>
    <row r="47" spans="1:45" x14ac:dyDescent="0.25">
      <c r="A47" s="11">
        <v>35</v>
      </c>
      <c r="B47" s="106" t="s">
        <v>124</v>
      </c>
      <c r="C47" s="87">
        <v>281065002395</v>
      </c>
      <c r="D47" s="87" t="s">
        <v>125</v>
      </c>
      <c r="E47" s="18">
        <v>1</v>
      </c>
      <c r="F47" s="18">
        <v>1</v>
      </c>
      <c r="G47" s="18">
        <v>1</v>
      </c>
      <c r="H47" s="18">
        <v>1</v>
      </c>
      <c r="I47" s="18">
        <v>1</v>
      </c>
      <c r="J47" s="18">
        <v>1</v>
      </c>
      <c r="K47" s="18">
        <v>0</v>
      </c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>
        <v>1</v>
      </c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</row>
    <row r="48" spans="1:45" x14ac:dyDescent="0.25">
      <c r="B48" s="108" t="s">
        <v>126</v>
      </c>
      <c r="C48" s="87">
        <v>281065000317</v>
      </c>
      <c r="D48" s="87" t="s">
        <v>127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</row>
    <row r="49" spans="1:45" x14ac:dyDescent="0.25">
      <c r="A49" s="11">
        <v>36</v>
      </c>
      <c r="B49" s="106" t="s">
        <v>128</v>
      </c>
      <c r="C49" s="87">
        <v>281065003073</v>
      </c>
      <c r="D49" s="87" t="s">
        <v>129</v>
      </c>
      <c r="E49" s="18">
        <v>1</v>
      </c>
      <c r="F49" s="18">
        <v>1</v>
      </c>
      <c r="G49" s="18">
        <v>1</v>
      </c>
      <c r="H49" s="18">
        <v>1</v>
      </c>
      <c r="I49" s="18"/>
      <c r="J49" s="18">
        <v>1</v>
      </c>
      <c r="K49" s="18">
        <v>8</v>
      </c>
      <c r="L49" s="18">
        <v>1</v>
      </c>
      <c r="M49" s="18">
        <v>1</v>
      </c>
      <c r="N49" s="18"/>
      <c r="O49" s="18">
        <v>1</v>
      </c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>
        <v>1</v>
      </c>
      <c r="AB49" s="18">
        <v>1</v>
      </c>
      <c r="AC49" s="18">
        <v>1</v>
      </c>
      <c r="AD49" s="18">
        <v>4</v>
      </c>
      <c r="AE49" s="18">
        <v>2</v>
      </c>
      <c r="AF49" s="18">
        <v>4</v>
      </c>
      <c r="AG49" s="18">
        <v>1</v>
      </c>
      <c r="AH49" s="18">
        <v>2</v>
      </c>
      <c r="AI49" s="18"/>
      <c r="AJ49" s="38"/>
      <c r="AK49" s="18">
        <v>1</v>
      </c>
      <c r="AL49" s="18">
        <v>1</v>
      </c>
      <c r="AM49" s="18">
        <v>1</v>
      </c>
      <c r="AN49" s="18">
        <v>1</v>
      </c>
      <c r="AO49" s="107">
        <v>6</v>
      </c>
      <c r="AP49" s="18">
        <v>10</v>
      </c>
      <c r="AQ49" s="18"/>
      <c r="AR49" s="18"/>
      <c r="AS49" s="18"/>
    </row>
    <row r="50" spans="1:45" x14ac:dyDescent="0.25">
      <c r="A50" s="11">
        <v>37</v>
      </c>
      <c r="B50" s="106" t="s">
        <v>130</v>
      </c>
      <c r="C50" s="87">
        <v>281065000317</v>
      </c>
      <c r="D50" s="87" t="s">
        <v>127</v>
      </c>
      <c r="E50" s="33">
        <v>2</v>
      </c>
      <c r="F50" s="34">
        <v>1</v>
      </c>
      <c r="G50" s="34">
        <v>0</v>
      </c>
      <c r="H50" s="34">
        <v>1</v>
      </c>
      <c r="I50" s="34">
        <v>1</v>
      </c>
      <c r="J50" s="34">
        <v>1</v>
      </c>
      <c r="K50" s="18">
        <v>90</v>
      </c>
      <c r="L50" s="18">
        <v>3</v>
      </c>
      <c r="M50" s="18">
        <v>3</v>
      </c>
      <c r="N50" s="18"/>
      <c r="O50" s="18">
        <v>1</v>
      </c>
      <c r="P50" s="18">
        <v>0</v>
      </c>
      <c r="Q50" s="101"/>
      <c r="R50" s="101"/>
      <c r="S50" s="18"/>
      <c r="T50" s="18"/>
      <c r="U50" s="18"/>
      <c r="V50" s="18">
        <v>1</v>
      </c>
      <c r="W50" s="18"/>
      <c r="X50" s="18"/>
      <c r="Y50" s="34"/>
      <c r="Z50" s="34"/>
      <c r="AA50" s="18">
        <v>0</v>
      </c>
      <c r="AB50" s="18">
        <v>1</v>
      </c>
      <c r="AC50" s="34">
        <v>4</v>
      </c>
      <c r="AD50" s="34">
        <v>16</v>
      </c>
      <c r="AE50" s="34">
        <v>0</v>
      </c>
      <c r="AF50" s="34"/>
      <c r="AG50" s="34">
        <v>1</v>
      </c>
      <c r="AH50" s="34">
        <v>1</v>
      </c>
      <c r="AI50" s="34"/>
      <c r="AJ50" s="38"/>
      <c r="AK50" s="34">
        <v>1</v>
      </c>
      <c r="AL50" s="34">
        <v>1</v>
      </c>
      <c r="AM50" s="34">
        <v>2</v>
      </c>
      <c r="AN50" s="34">
        <v>1</v>
      </c>
      <c r="AO50" s="34">
        <v>12</v>
      </c>
      <c r="AP50" s="34">
        <v>50</v>
      </c>
      <c r="AQ50" s="34">
        <v>1</v>
      </c>
      <c r="AR50" s="34">
        <v>1</v>
      </c>
      <c r="AS50" s="34"/>
    </row>
    <row r="51" spans="1:45" x14ac:dyDescent="0.25">
      <c r="B51" s="108" t="s">
        <v>131</v>
      </c>
      <c r="C51" s="87">
        <v>281065001411</v>
      </c>
      <c r="D51" s="87" t="s">
        <v>132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</row>
    <row r="52" spans="1:45" x14ac:dyDescent="0.25">
      <c r="A52" s="11">
        <v>38</v>
      </c>
      <c r="B52" s="106" t="s">
        <v>133</v>
      </c>
      <c r="C52" s="87">
        <v>281065001411</v>
      </c>
      <c r="D52" s="87" t="s">
        <v>132</v>
      </c>
      <c r="E52" s="33">
        <v>2</v>
      </c>
      <c r="F52" s="18">
        <v>2</v>
      </c>
      <c r="G52" s="18">
        <v>1</v>
      </c>
      <c r="H52" s="18">
        <v>1</v>
      </c>
      <c r="I52" s="18">
        <v>1</v>
      </c>
      <c r="J52" s="18">
        <v>2</v>
      </c>
      <c r="K52" s="18"/>
      <c r="L52" s="18"/>
      <c r="M52" s="18"/>
      <c r="N52" s="18"/>
      <c r="O52" s="18"/>
      <c r="P52" s="18">
        <v>120</v>
      </c>
      <c r="Q52" s="18">
        <v>3</v>
      </c>
      <c r="R52" s="18">
        <v>3</v>
      </c>
      <c r="S52" s="18">
        <v>3</v>
      </c>
      <c r="T52" s="18">
        <v>3</v>
      </c>
      <c r="U52" s="18"/>
      <c r="V52" s="18">
        <v>2</v>
      </c>
      <c r="W52" s="18">
        <v>1</v>
      </c>
      <c r="X52" s="70">
        <v>40</v>
      </c>
      <c r="Y52" s="18"/>
      <c r="Z52" s="18">
        <v>1</v>
      </c>
      <c r="AA52" s="18">
        <v>0</v>
      </c>
      <c r="AB52" s="18">
        <v>5</v>
      </c>
      <c r="AC52" s="18">
        <v>6</v>
      </c>
      <c r="AD52" s="18">
        <v>24</v>
      </c>
      <c r="AE52" s="18">
        <v>5</v>
      </c>
      <c r="AF52" s="18">
        <v>10</v>
      </c>
      <c r="AG52" s="18">
        <v>2</v>
      </c>
      <c r="AH52" s="18"/>
      <c r="AI52" s="18"/>
      <c r="AJ52" s="18"/>
      <c r="AK52" s="18">
        <v>1</v>
      </c>
      <c r="AL52" s="18">
        <v>1</v>
      </c>
      <c r="AM52" s="18">
        <v>1</v>
      </c>
      <c r="AN52" s="18">
        <v>1</v>
      </c>
      <c r="AO52" s="18">
        <v>6</v>
      </c>
      <c r="AP52" s="18"/>
      <c r="AQ52" s="18"/>
      <c r="AR52" s="18">
        <v>1</v>
      </c>
      <c r="AS52" s="18"/>
    </row>
    <row r="53" spans="1:45" x14ac:dyDescent="0.25">
      <c r="B53" s="108" t="s">
        <v>134</v>
      </c>
      <c r="C53" s="87">
        <v>281065000627</v>
      </c>
      <c r="D53" s="87" t="s">
        <v>135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</row>
    <row r="54" spans="1:45" s="90" customFormat="1" x14ac:dyDescent="0.25">
      <c r="A54" s="90">
        <v>39</v>
      </c>
      <c r="B54" s="106" t="s">
        <v>136</v>
      </c>
      <c r="C54" s="95">
        <v>281065000627</v>
      </c>
      <c r="D54" s="95" t="s">
        <v>135</v>
      </c>
      <c r="E54" s="33">
        <v>7</v>
      </c>
      <c r="F54" s="34">
        <v>2</v>
      </c>
      <c r="G54" s="34">
        <v>1</v>
      </c>
      <c r="H54" s="34">
        <v>1</v>
      </c>
      <c r="I54" s="34">
        <v>1</v>
      </c>
      <c r="J54" s="34">
        <v>2</v>
      </c>
      <c r="K54" s="34">
        <v>0</v>
      </c>
      <c r="L54" s="34"/>
      <c r="M54" s="34"/>
      <c r="N54" s="34"/>
      <c r="O54" s="34"/>
      <c r="P54" s="18"/>
      <c r="Q54" s="18"/>
      <c r="R54" s="18"/>
      <c r="S54" s="34"/>
      <c r="T54" s="34"/>
      <c r="U54" s="34">
        <v>10</v>
      </c>
      <c r="V54" s="34">
        <v>4</v>
      </c>
      <c r="W54" s="34"/>
      <c r="X54" s="34"/>
      <c r="Y54" s="34"/>
      <c r="Z54" s="34">
        <v>1</v>
      </c>
      <c r="AA54" s="34">
        <v>1</v>
      </c>
      <c r="AB54" s="34">
        <v>2</v>
      </c>
      <c r="AC54" s="34">
        <v>2</v>
      </c>
      <c r="AD54" s="34">
        <v>8</v>
      </c>
      <c r="AE54" s="34"/>
      <c r="AF54" s="34"/>
      <c r="AG54" s="34"/>
      <c r="AH54" s="34">
        <v>2</v>
      </c>
      <c r="AI54" s="34"/>
      <c r="AJ54" s="34"/>
      <c r="AK54" s="34">
        <v>1</v>
      </c>
      <c r="AL54" s="34"/>
      <c r="AM54" s="34">
        <v>2</v>
      </c>
      <c r="AN54" s="34">
        <v>1</v>
      </c>
      <c r="AO54" s="34">
        <v>12</v>
      </c>
      <c r="AP54" s="34"/>
      <c r="AQ54" s="34"/>
      <c r="AR54" s="34">
        <v>1</v>
      </c>
      <c r="AS54" s="34"/>
    </row>
    <row r="55" spans="1:45" s="90" customFormat="1" x14ac:dyDescent="0.25">
      <c r="A55" s="90">
        <v>40</v>
      </c>
      <c r="B55" s="106" t="s">
        <v>137</v>
      </c>
      <c r="C55" s="95">
        <v>281065001844</v>
      </c>
      <c r="D55" s="95" t="s">
        <v>138</v>
      </c>
      <c r="E55" s="33">
        <v>1</v>
      </c>
      <c r="F55" s="34"/>
      <c r="G55" s="34"/>
      <c r="H55" s="34"/>
      <c r="I55" s="34"/>
      <c r="J55" s="34"/>
      <c r="K55" s="34">
        <v>9</v>
      </c>
      <c r="L55" s="34">
        <v>1</v>
      </c>
      <c r="M55" s="34">
        <v>1</v>
      </c>
      <c r="N55" s="34">
        <v>1</v>
      </c>
      <c r="O55" s="34">
        <v>1</v>
      </c>
      <c r="P55" s="18"/>
      <c r="Q55" s="18"/>
      <c r="R55" s="18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</row>
    <row r="56" spans="1:45" s="90" customFormat="1" x14ac:dyDescent="0.25">
      <c r="A56" s="90">
        <v>41</v>
      </c>
      <c r="B56" s="106" t="s">
        <v>140</v>
      </c>
      <c r="C56" s="95">
        <v>281065001992</v>
      </c>
      <c r="D56" s="95" t="s">
        <v>141</v>
      </c>
      <c r="E56" s="33">
        <v>1</v>
      </c>
      <c r="F56" s="34"/>
      <c r="G56" s="34"/>
      <c r="H56" s="34"/>
      <c r="I56" s="34"/>
      <c r="J56" s="34"/>
      <c r="K56" s="34">
        <v>13</v>
      </c>
      <c r="L56" s="34">
        <v>1</v>
      </c>
      <c r="M56" s="34">
        <v>1</v>
      </c>
      <c r="N56" s="34">
        <v>1</v>
      </c>
      <c r="O56" s="34">
        <v>1</v>
      </c>
      <c r="P56" s="18"/>
      <c r="Q56" s="18"/>
      <c r="R56" s="18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</row>
    <row r="57" spans="1:45" x14ac:dyDescent="0.25">
      <c r="B57" s="108" t="s">
        <v>142</v>
      </c>
      <c r="C57" s="87">
        <v>281065002697</v>
      </c>
      <c r="D57" s="87" t="s">
        <v>143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</row>
    <row r="58" spans="1:45" x14ac:dyDescent="0.25">
      <c r="A58" s="11">
        <v>42</v>
      </c>
      <c r="B58" s="106" t="s">
        <v>142</v>
      </c>
      <c r="C58" s="87">
        <v>281065002697</v>
      </c>
      <c r="D58" s="87" t="s">
        <v>143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01"/>
      <c r="Q58" s="101"/>
      <c r="R58" s="101"/>
      <c r="S58" s="18"/>
      <c r="T58" s="18"/>
      <c r="U58" s="18"/>
      <c r="V58" s="18"/>
      <c r="W58" s="18"/>
      <c r="X58" s="70">
        <v>30</v>
      </c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</row>
    <row r="59" spans="1:45" ht="18" x14ac:dyDescent="0.25">
      <c r="B59" s="108" t="s">
        <v>144</v>
      </c>
      <c r="C59" s="87">
        <v>281065001046</v>
      </c>
      <c r="D59" s="111" t="s">
        <v>145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</row>
    <row r="60" spans="1:45" ht="30" customHeight="1" x14ac:dyDescent="0.25">
      <c r="A60" s="11">
        <v>43</v>
      </c>
      <c r="B60" s="106" t="s">
        <v>146</v>
      </c>
      <c r="C60" s="87">
        <v>281065000759</v>
      </c>
      <c r="D60" s="111" t="s">
        <v>147</v>
      </c>
      <c r="E60" s="18">
        <v>20</v>
      </c>
      <c r="F60" s="18">
        <v>6</v>
      </c>
      <c r="G60" s="18">
        <v>3</v>
      </c>
      <c r="H60" s="18">
        <v>3</v>
      </c>
      <c r="I60" s="18">
        <v>3</v>
      </c>
      <c r="J60" s="18">
        <v>6</v>
      </c>
      <c r="K60" s="18">
        <v>60</v>
      </c>
      <c r="L60" s="18">
        <v>2</v>
      </c>
      <c r="M60" s="18">
        <v>2</v>
      </c>
      <c r="N60" s="18">
        <v>2</v>
      </c>
      <c r="O60" s="18">
        <v>2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</row>
    <row r="61" spans="1:45" ht="27" customHeight="1" x14ac:dyDescent="0.25">
      <c r="A61" s="11">
        <v>44</v>
      </c>
      <c r="B61" s="106" t="s">
        <v>148</v>
      </c>
      <c r="C61" s="87">
        <v>281065001046</v>
      </c>
      <c r="D61" s="111" t="s">
        <v>145</v>
      </c>
      <c r="E61" s="18">
        <v>0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34">
        <v>80</v>
      </c>
      <c r="Q61" s="34">
        <v>2</v>
      </c>
      <c r="R61" s="34">
        <v>2</v>
      </c>
      <c r="S61" s="18">
        <v>2</v>
      </c>
      <c r="T61" s="18">
        <v>2</v>
      </c>
      <c r="U61" s="18"/>
      <c r="V61" s="18">
        <v>2</v>
      </c>
      <c r="W61" s="18">
        <v>1</v>
      </c>
      <c r="X61" s="70">
        <v>40</v>
      </c>
      <c r="Y61" s="18"/>
      <c r="Z61" s="18"/>
      <c r="AA61" s="33">
        <v>3</v>
      </c>
      <c r="AB61" s="18"/>
      <c r="AC61" s="18"/>
      <c r="AD61" s="18"/>
      <c r="AE61" s="18"/>
      <c r="AF61" s="18"/>
      <c r="AG61" s="18"/>
      <c r="AH61" s="18"/>
      <c r="AI61" s="18"/>
      <c r="AJ61" s="70">
        <v>4</v>
      </c>
      <c r="AK61" s="18"/>
      <c r="AL61" s="18"/>
      <c r="AM61" s="18"/>
      <c r="AN61" s="18"/>
      <c r="AO61" s="18"/>
      <c r="AP61" s="18"/>
      <c r="AQ61" s="18"/>
      <c r="AR61" s="18"/>
      <c r="AS61" s="18"/>
    </row>
    <row r="62" spans="1:45" x14ac:dyDescent="0.25">
      <c r="B62" s="108" t="s">
        <v>149</v>
      </c>
      <c r="C62" s="87">
        <v>281065003065</v>
      </c>
      <c r="D62" s="111" t="s">
        <v>150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34"/>
      <c r="Q62" s="34"/>
      <c r="R62" s="34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</row>
    <row r="63" spans="1:45" ht="22.5" customHeight="1" x14ac:dyDescent="0.25">
      <c r="A63" s="11">
        <v>45</v>
      </c>
      <c r="B63" s="106" t="s">
        <v>149</v>
      </c>
      <c r="C63" s="87">
        <v>281065003065</v>
      </c>
      <c r="D63" s="111" t="s">
        <v>150</v>
      </c>
      <c r="E63" s="18">
        <v>0</v>
      </c>
      <c r="F63" s="18"/>
      <c r="G63" s="18"/>
      <c r="H63" s="18"/>
      <c r="I63" s="18"/>
      <c r="J63" s="18"/>
      <c r="K63" s="18">
        <v>134</v>
      </c>
      <c r="L63" s="18">
        <v>5</v>
      </c>
      <c r="M63" s="18">
        <v>5</v>
      </c>
      <c r="N63" s="18">
        <v>5</v>
      </c>
      <c r="O63" s="18">
        <v>5</v>
      </c>
      <c r="P63" s="34">
        <v>0</v>
      </c>
      <c r="Q63" s="34"/>
      <c r="R63" s="34"/>
      <c r="S63" s="18"/>
      <c r="T63" s="18"/>
      <c r="U63" s="18"/>
      <c r="V63" s="18">
        <v>3</v>
      </c>
      <c r="W63" s="34">
        <v>1</v>
      </c>
      <c r="X63" s="70">
        <f>40-14</f>
        <v>26</v>
      </c>
      <c r="Y63" s="18">
        <v>1</v>
      </c>
      <c r="Z63" s="18"/>
      <c r="AA63" s="18">
        <v>5</v>
      </c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>
        <v>3</v>
      </c>
      <c r="AS63" s="18"/>
    </row>
    <row r="64" spans="1:45" x14ac:dyDescent="0.25">
      <c r="B64" s="108" t="s">
        <v>151</v>
      </c>
      <c r="C64" s="87">
        <v>281065002611</v>
      </c>
      <c r="D64" s="87" t="s">
        <v>152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34"/>
      <c r="Q64" s="34"/>
      <c r="R64" s="34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</row>
    <row r="65" spans="1:45" ht="25.5" customHeight="1" x14ac:dyDescent="0.25">
      <c r="A65" s="11">
        <v>46</v>
      </c>
      <c r="B65" s="106" t="s">
        <v>154</v>
      </c>
      <c r="C65" s="87">
        <v>281065002611</v>
      </c>
      <c r="D65" s="87" t="s">
        <v>152</v>
      </c>
      <c r="E65" s="33">
        <v>11</v>
      </c>
      <c r="F65" s="18"/>
      <c r="G65" s="18">
        <v>2</v>
      </c>
      <c r="H65" s="18"/>
      <c r="I65" s="18"/>
      <c r="J65" s="18">
        <v>2</v>
      </c>
      <c r="K65" s="18">
        <v>90</v>
      </c>
      <c r="L65" s="18">
        <v>3</v>
      </c>
      <c r="M65" s="18">
        <v>3</v>
      </c>
      <c r="N65" s="18">
        <v>3</v>
      </c>
      <c r="O65" s="18">
        <v>3</v>
      </c>
      <c r="P65" s="18">
        <v>115</v>
      </c>
      <c r="Q65" s="18">
        <v>3</v>
      </c>
      <c r="R65" s="18">
        <v>3</v>
      </c>
      <c r="S65" s="18">
        <v>3</v>
      </c>
      <c r="T65" s="18">
        <v>3</v>
      </c>
      <c r="U65" s="18"/>
      <c r="V65" s="18">
        <v>0</v>
      </c>
      <c r="W65" s="18"/>
      <c r="X65" s="70">
        <v>20</v>
      </c>
      <c r="Y65" s="18"/>
      <c r="Z65" s="18"/>
      <c r="AA65" s="18">
        <v>5</v>
      </c>
      <c r="AB65" s="18">
        <v>1</v>
      </c>
      <c r="AC65" s="18">
        <v>2</v>
      </c>
      <c r="AD65" s="18">
        <v>8</v>
      </c>
      <c r="AE65" s="18"/>
      <c r="AF65" s="18"/>
      <c r="AG65" s="18"/>
      <c r="AH65" s="18"/>
      <c r="AI65" s="18"/>
      <c r="AJ65" s="70">
        <v>6</v>
      </c>
      <c r="AK65" s="18">
        <v>1</v>
      </c>
      <c r="AL65" s="18"/>
      <c r="AM65" s="18"/>
      <c r="AN65" s="18">
        <v>1</v>
      </c>
      <c r="AO65" s="18"/>
      <c r="AP65" s="18">
        <v>100</v>
      </c>
      <c r="AQ65" s="18"/>
      <c r="AR65" s="18"/>
      <c r="AS65" s="18"/>
    </row>
    <row r="66" spans="1:45" s="102" customFormat="1" x14ac:dyDescent="0.25">
      <c r="B66" s="112"/>
      <c r="C66" s="101"/>
      <c r="D66" s="103"/>
      <c r="E66" s="62">
        <f>SUM(E3:E65)</f>
        <v>139</v>
      </c>
      <c r="F66" s="62">
        <f t="shared" ref="F66:AS66" si="0">SUM(F3:F65)</f>
        <v>45</v>
      </c>
      <c r="G66" s="62">
        <f t="shared" si="0"/>
        <v>25</v>
      </c>
      <c r="H66" s="62">
        <f t="shared" si="0"/>
        <v>36</v>
      </c>
      <c r="I66" s="62">
        <f t="shared" si="0"/>
        <v>35</v>
      </c>
      <c r="J66" s="62">
        <f t="shared" si="0"/>
        <v>52</v>
      </c>
      <c r="K66" s="62">
        <f t="shared" si="0"/>
        <v>1199</v>
      </c>
      <c r="L66" s="62">
        <f t="shared" si="0"/>
        <v>53</v>
      </c>
      <c r="M66" s="62">
        <f t="shared" si="0"/>
        <v>45</v>
      </c>
      <c r="N66" s="62">
        <f t="shared" si="0"/>
        <v>37</v>
      </c>
      <c r="O66" s="62">
        <f t="shared" si="0"/>
        <v>35</v>
      </c>
      <c r="P66" s="62">
        <f t="shared" si="0"/>
        <v>815</v>
      </c>
      <c r="Q66" s="62">
        <f t="shared" si="0"/>
        <v>26</v>
      </c>
      <c r="R66" s="62">
        <f t="shared" si="0"/>
        <v>26</v>
      </c>
      <c r="S66" s="62">
        <f t="shared" si="0"/>
        <v>26</v>
      </c>
      <c r="T66" s="62">
        <f t="shared" si="0"/>
        <v>26</v>
      </c>
      <c r="U66" s="62">
        <f t="shared" si="0"/>
        <v>11</v>
      </c>
      <c r="V66" s="62">
        <f t="shared" si="0"/>
        <v>31</v>
      </c>
      <c r="W66" s="62">
        <f t="shared" si="0"/>
        <v>7</v>
      </c>
      <c r="X66" s="62">
        <f t="shared" si="0"/>
        <v>346</v>
      </c>
      <c r="Y66" s="62">
        <f t="shared" si="0"/>
        <v>1</v>
      </c>
      <c r="Z66" s="62">
        <f t="shared" si="0"/>
        <v>2</v>
      </c>
      <c r="AA66" s="62">
        <f t="shared" si="0"/>
        <v>33</v>
      </c>
      <c r="AB66" s="62">
        <f t="shared" si="0"/>
        <v>10</v>
      </c>
      <c r="AC66" s="62">
        <f t="shared" si="0"/>
        <v>15</v>
      </c>
      <c r="AD66" s="62">
        <f t="shared" si="0"/>
        <v>60</v>
      </c>
      <c r="AE66" s="62">
        <f t="shared" si="0"/>
        <v>7</v>
      </c>
      <c r="AF66" s="62">
        <f t="shared" si="0"/>
        <v>14</v>
      </c>
      <c r="AG66" s="62">
        <f t="shared" si="0"/>
        <v>4</v>
      </c>
      <c r="AH66" s="62">
        <f t="shared" si="0"/>
        <v>5</v>
      </c>
      <c r="AI66" s="62">
        <f t="shared" si="0"/>
        <v>0</v>
      </c>
      <c r="AJ66" s="62">
        <f t="shared" si="0"/>
        <v>27</v>
      </c>
      <c r="AK66" s="62">
        <f t="shared" si="0"/>
        <v>8</v>
      </c>
      <c r="AL66" s="62">
        <f t="shared" si="0"/>
        <v>6</v>
      </c>
      <c r="AM66" s="62">
        <f t="shared" si="0"/>
        <v>8</v>
      </c>
      <c r="AN66" s="62">
        <f t="shared" si="0"/>
        <v>11</v>
      </c>
      <c r="AO66" s="62">
        <f t="shared" si="0"/>
        <v>48</v>
      </c>
      <c r="AP66" s="62">
        <f t="shared" si="0"/>
        <v>190</v>
      </c>
      <c r="AQ66" s="62">
        <f t="shared" si="0"/>
        <v>1</v>
      </c>
      <c r="AR66" s="62">
        <f t="shared" si="0"/>
        <v>7</v>
      </c>
      <c r="AS66" s="62">
        <f t="shared" si="0"/>
        <v>6</v>
      </c>
    </row>
  </sheetData>
  <autoFilter ref="B2:AS66"/>
  <mergeCells count="1">
    <mergeCell ref="B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09D7"/>
  </sheetPr>
  <dimension ref="A1:AS33"/>
  <sheetViews>
    <sheetView zoomScale="90" zoomScaleNormal="90" workbookViewId="0">
      <pane xSplit="2" ySplit="4" topLeftCell="C26" activePane="bottomRight" state="frozen"/>
      <selection pane="topRight" activeCell="B1" sqref="B1"/>
      <selection pane="bottomLeft" activeCell="A5" sqref="A5"/>
      <selection pane="bottomRight" activeCell="D38" sqref="D38"/>
    </sheetView>
  </sheetViews>
  <sheetFormatPr baseColWidth="10" defaultColWidth="11.42578125" defaultRowHeight="9" x14ac:dyDescent="0.15"/>
  <cols>
    <col min="1" max="1" width="4.28515625" style="11" customWidth="1"/>
    <col min="2" max="2" width="44.140625" style="24" bestFit="1" customWidth="1"/>
    <col min="3" max="3" width="15.7109375" style="24" customWidth="1"/>
    <col min="4" max="4" width="25" style="24" customWidth="1"/>
    <col min="5" max="5" width="20" style="11" customWidth="1"/>
    <col min="6" max="6" width="14.5703125" style="11" customWidth="1"/>
    <col min="7" max="7" width="14" style="11" customWidth="1"/>
    <col min="8" max="8" width="14.28515625" style="11" customWidth="1"/>
    <col min="9" max="9" width="12.5703125" style="11" customWidth="1"/>
    <col min="10" max="10" width="14.7109375" style="11" customWidth="1"/>
    <col min="11" max="11" width="17.28515625" style="11" customWidth="1"/>
    <col min="12" max="12" width="17.42578125" style="11" customWidth="1"/>
    <col min="13" max="13" width="13.5703125" style="11" customWidth="1"/>
    <col min="14" max="14" width="12.28515625" style="11" customWidth="1"/>
    <col min="15" max="15" width="14.28515625" style="11" customWidth="1"/>
    <col min="16" max="16" width="17.85546875" style="11" customWidth="1"/>
    <col min="17" max="17" width="16.7109375" style="11" customWidth="1"/>
    <col min="18" max="18" width="17" style="11" customWidth="1"/>
    <col min="19" max="19" width="14" style="11" customWidth="1"/>
    <col min="20" max="20" width="15.140625" style="11" customWidth="1"/>
    <col min="21" max="21" width="15.85546875" style="11" customWidth="1"/>
    <col min="22" max="22" width="13.42578125" style="11" customWidth="1"/>
    <col min="23" max="23" width="15.42578125" style="11" customWidth="1"/>
    <col min="24" max="24" width="14" style="11" customWidth="1"/>
    <col min="25" max="25" width="14.42578125" style="11" customWidth="1"/>
    <col min="26" max="26" width="13.85546875" style="24" customWidth="1"/>
    <col min="27" max="27" width="14.42578125" style="24" customWidth="1"/>
    <col min="28" max="28" width="15.140625" style="24" customWidth="1"/>
    <col min="29" max="29" width="14" style="24" customWidth="1"/>
    <col min="30" max="30" width="15.5703125" style="24" customWidth="1"/>
    <col min="31" max="31" width="14.7109375" style="24" customWidth="1"/>
    <col min="32" max="32" width="13" style="24" customWidth="1"/>
    <col min="33" max="33" width="14" style="24" customWidth="1"/>
    <col min="34" max="34" width="13.140625" style="24" customWidth="1"/>
    <col min="35" max="35" width="13.85546875" style="24" customWidth="1"/>
    <col min="36" max="36" width="11.5703125" style="24" customWidth="1"/>
    <col min="37" max="39" width="14.42578125" style="7" customWidth="1"/>
    <col min="40" max="40" width="17.140625" style="7" customWidth="1"/>
    <col min="41" max="41" width="15.5703125" style="7" customWidth="1"/>
    <col min="42" max="42" width="13.5703125" style="7" customWidth="1"/>
    <col min="43" max="43" width="12.7109375" style="7" customWidth="1"/>
    <col min="44" max="44" width="15.28515625" style="7" customWidth="1"/>
    <col min="45" max="45" width="13.42578125" style="7" customWidth="1"/>
    <col min="46" max="16384" width="11.42578125" style="7"/>
  </cols>
  <sheetData>
    <row r="1" spans="1:45" ht="114.75" customHeight="1" x14ac:dyDescent="0.15">
      <c r="B1" s="119" t="s">
        <v>370</v>
      </c>
      <c r="C1" s="119"/>
      <c r="D1" s="119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45" ht="135" customHeight="1" x14ac:dyDescent="0.15">
      <c r="B2" s="12" t="s">
        <v>3</v>
      </c>
      <c r="C2" s="12" t="s">
        <v>4</v>
      </c>
      <c r="D2" s="12" t="s">
        <v>5</v>
      </c>
      <c r="E2" s="14" t="s">
        <v>308</v>
      </c>
      <c r="F2" s="14" t="s">
        <v>309</v>
      </c>
      <c r="G2" s="14" t="s">
        <v>310</v>
      </c>
      <c r="H2" s="14" t="s">
        <v>311</v>
      </c>
      <c r="I2" s="14" t="s">
        <v>312</v>
      </c>
      <c r="J2" s="14" t="s">
        <v>313</v>
      </c>
      <c r="K2" s="14" t="s">
        <v>314</v>
      </c>
      <c r="L2" s="14" t="s">
        <v>315</v>
      </c>
      <c r="M2" s="14" t="s">
        <v>316</v>
      </c>
      <c r="N2" s="14" t="s">
        <v>312</v>
      </c>
      <c r="O2" s="14" t="s">
        <v>317</v>
      </c>
      <c r="P2" s="14" t="s">
        <v>318</v>
      </c>
      <c r="Q2" s="14" t="s">
        <v>319</v>
      </c>
      <c r="R2" s="14" t="s">
        <v>320</v>
      </c>
      <c r="S2" s="14" t="s">
        <v>321</v>
      </c>
      <c r="T2" s="14" t="s">
        <v>317</v>
      </c>
      <c r="U2" s="14" t="s">
        <v>322</v>
      </c>
      <c r="V2" s="14" t="s">
        <v>323</v>
      </c>
      <c r="W2" s="14" t="s">
        <v>324</v>
      </c>
      <c r="X2" s="14" t="s">
        <v>325</v>
      </c>
      <c r="Y2" s="14" t="s">
        <v>326</v>
      </c>
      <c r="Z2" s="14" t="s">
        <v>327</v>
      </c>
      <c r="AA2" s="14" t="s">
        <v>328</v>
      </c>
      <c r="AB2" s="14" t="s">
        <v>329</v>
      </c>
      <c r="AC2" s="14" t="s">
        <v>330</v>
      </c>
      <c r="AD2" s="14" t="s">
        <v>331</v>
      </c>
      <c r="AE2" s="14" t="s">
        <v>332</v>
      </c>
      <c r="AF2" s="14" t="s">
        <v>333</v>
      </c>
      <c r="AG2" s="14" t="s">
        <v>334</v>
      </c>
      <c r="AH2" s="14" t="s">
        <v>335</v>
      </c>
      <c r="AI2" s="14" t="s">
        <v>336</v>
      </c>
      <c r="AJ2" s="14" t="s">
        <v>337</v>
      </c>
      <c r="AK2" s="14" t="s">
        <v>338</v>
      </c>
      <c r="AL2" s="14" t="s">
        <v>339</v>
      </c>
      <c r="AM2" s="14" t="s">
        <v>340</v>
      </c>
      <c r="AN2" s="14" t="s">
        <v>341</v>
      </c>
      <c r="AO2" s="14" t="s">
        <v>342</v>
      </c>
      <c r="AP2" s="14" t="s">
        <v>343</v>
      </c>
      <c r="AQ2" s="14" t="s">
        <v>344</v>
      </c>
      <c r="AR2" s="14" t="s">
        <v>345</v>
      </c>
      <c r="AS2" s="14" t="s">
        <v>346</v>
      </c>
    </row>
    <row r="3" spans="1:45" x14ac:dyDescent="0.15">
      <c r="B3" s="76" t="s">
        <v>155</v>
      </c>
      <c r="C3" s="22"/>
      <c r="D3" s="22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17"/>
      <c r="AQ3" s="18"/>
      <c r="AR3" s="23"/>
      <c r="AS3" s="23"/>
    </row>
    <row r="4" spans="1:45" x14ac:dyDescent="0.15">
      <c r="B4" s="76" t="s">
        <v>7</v>
      </c>
      <c r="C4" s="22"/>
      <c r="D4" s="22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17"/>
      <c r="AQ4" s="18"/>
      <c r="AR4" s="23"/>
      <c r="AS4" s="23"/>
    </row>
    <row r="5" spans="1:45" x14ac:dyDescent="0.15">
      <c r="B5" s="77" t="s">
        <v>156</v>
      </c>
      <c r="C5" s="22">
        <v>181736001921</v>
      </c>
      <c r="D5" s="22" t="s">
        <v>157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21"/>
      <c r="V5" s="18"/>
      <c r="W5" s="18"/>
      <c r="X5" s="18"/>
      <c r="Y5" s="21"/>
      <c r="Z5" s="60"/>
      <c r="AA5" s="60"/>
      <c r="AB5" s="23"/>
      <c r="AC5" s="23"/>
      <c r="AD5" s="23"/>
      <c r="AE5" s="23"/>
      <c r="AF5" s="23"/>
      <c r="AG5" s="60"/>
      <c r="AH5" s="60"/>
      <c r="AI5" s="23"/>
      <c r="AJ5" s="60"/>
      <c r="AK5" s="23"/>
      <c r="AL5" s="23"/>
      <c r="AM5" s="23"/>
      <c r="AN5" s="23"/>
      <c r="AO5" s="23"/>
      <c r="AP5" s="20"/>
      <c r="AQ5" s="18"/>
      <c r="AR5" s="23"/>
      <c r="AS5" s="23"/>
    </row>
    <row r="6" spans="1:45" ht="51" customHeight="1" x14ac:dyDescent="0.15">
      <c r="A6" s="11">
        <v>1</v>
      </c>
      <c r="B6" s="56" t="s">
        <v>158</v>
      </c>
      <c r="C6" s="22">
        <v>181736001921</v>
      </c>
      <c r="D6" s="22" t="s">
        <v>157</v>
      </c>
      <c r="E6" s="34"/>
      <c r="F6" s="18">
        <f>6*2</f>
        <v>12</v>
      </c>
      <c r="G6" s="18">
        <v>6</v>
      </c>
      <c r="H6" s="93"/>
      <c r="I6" s="18">
        <v>6</v>
      </c>
      <c r="J6" s="18">
        <v>12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>
        <v>2</v>
      </c>
      <c r="X6" s="72">
        <v>80</v>
      </c>
      <c r="Y6" s="18"/>
      <c r="Z6" s="23"/>
      <c r="AA6" s="23"/>
      <c r="AB6" s="23">
        <v>4</v>
      </c>
      <c r="AC6" s="23"/>
      <c r="AD6" s="23"/>
      <c r="AE6" s="23"/>
      <c r="AF6" s="23"/>
      <c r="AG6" s="23"/>
      <c r="AH6" s="23"/>
      <c r="AI6" s="92"/>
      <c r="AJ6" s="23"/>
      <c r="AK6" s="23">
        <v>1</v>
      </c>
      <c r="AL6" s="23">
        <v>1</v>
      </c>
      <c r="AM6" s="23">
        <v>1</v>
      </c>
      <c r="AN6" s="23">
        <v>1</v>
      </c>
      <c r="AO6" s="37">
        <v>6</v>
      </c>
      <c r="AP6" s="23"/>
      <c r="AQ6" s="18">
        <v>6</v>
      </c>
      <c r="AR6" s="23">
        <v>0</v>
      </c>
      <c r="AS6" s="23"/>
    </row>
    <row r="7" spans="1:45" ht="15.75" customHeight="1" x14ac:dyDescent="0.15">
      <c r="A7" s="11">
        <v>2</v>
      </c>
      <c r="B7" s="56" t="s">
        <v>159</v>
      </c>
      <c r="C7" s="22">
        <v>181300000015</v>
      </c>
      <c r="D7" s="22" t="s">
        <v>160</v>
      </c>
      <c r="E7" s="18"/>
      <c r="F7" s="18"/>
      <c r="G7" s="18"/>
      <c r="H7" s="18"/>
      <c r="I7" s="18"/>
      <c r="J7" s="18"/>
      <c r="K7" s="18">
        <v>240</v>
      </c>
      <c r="L7" s="18">
        <v>8</v>
      </c>
      <c r="M7" s="18">
        <v>8</v>
      </c>
      <c r="N7" s="18">
        <v>8</v>
      </c>
      <c r="O7" s="18">
        <v>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23"/>
      <c r="AB7" s="23">
        <v>2</v>
      </c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17"/>
      <c r="AQ7" s="18"/>
      <c r="AR7" s="23"/>
      <c r="AS7" s="23"/>
    </row>
    <row r="8" spans="1:45" x14ac:dyDescent="0.15">
      <c r="B8" s="76" t="s">
        <v>47</v>
      </c>
      <c r="C8" s="22"/>
      <c r="D8" s="22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17"/>
      <c r="AQ8" s="18"/>
      <c r="AR8" s="23"/>
      <c r="AS8" s="23"/>
    </row>
    <row r="9" spans="1:45" x14ac:dyDescent="0.15">
      <c r="B9" s="76" t="s">
        <v>161</v>
      </c>
      <c r="C9" s="22">
        <v>281794003831</v>
      </c>
      <c r="D9" s="94" t="s">
        <v>162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17"/>
      <c r="AQ9" s="18"/>
      <c r="AR9" s="23"/>
      <c r="AS9" s="23"/>
    </row>
    <row r="10" spans="1:45" x14ac:dyDescent="0.15">
      <c r="A10" s="11">
        <v>3</v>
      </c>
      <c r="B10" s="56" t="s">
        <v>163</v>
      </c>
      <c r="C10" s="22">
        <v>281300000222</v>
      </c>
      <c r="D10" s="22" t="s">
        <v>164</v>
      </c>
      <c r="E10" s="18">
        <v>1</v>
      </c>
      <c r="F10" s="18">
        <v>2</v>
      </c>
      <c r="G10" s="18">
        <v>1</v>
      </c>
      <c r="H10" s="18">
        <v>1</v>
      </c>
      <c r="I10" s="18">
        <v>1</v>
      </c>
      <c r="J10" s="18">
        <v>1</v>
      </c>
      <c r="K10" s="18">
        <v>0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72">
        <v>3</v>
      </c>
      <c r="Y10" s="18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17"/>
      <c r="AL10" s="17"/>
      <c r="AM10" s="17"/>
      <c r="AN10" s="17"/>
      <c r="AO10" s="17"/>
      <c r="AP10" s="17"/>
      <c r="AQ10" s="16"/>
      <c r="AR10" s="17"/>
      <c r="AS10" s="23">
        <v>1</v>
      </c>
    </row>
    <row r="11" spans="1:45" ht="23.25" customHeight="1" x14ac:dyDescent="0.15">
      <c r="A11" s="11">
        <v>4</v>
      </c>
      <c r="B11" s="56" t="s">
        <v>165</v>
      </c>
      <c r="C11" s="22">
        <v>281300000117</v>
      </c>
      <c r="D11" s="22" t="s">
        <v>166</v>
      </c>
      <c r="E11" s="34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38">
        <v>0</v>
      </c>
      <c r="Y11" s="18"/>
      <c r="Z11" s="23"/>
      <c r="AA11" s="23"/>
      <c r="AB11" s="37"/>
      <c r="AC11" s="37"/>
      <c r="AD11" s="37"/>
      <c r="AE11" s="37"/>
      <c r="AF11" s="37"/>
      <c r="AG11" s="23"/>
      <c r="AH11" s="23"/>
      <c r="AI11" s="37"/>
      <c r="AJ11" s="23"/>
      <c r="AK11" s="35"/>
      <c r="AL11" s="35"/>
      <c r="AM11" s="35"/>
      <c r="AN11" s="35"/>
      <c r="AO11" s="35"/>
      <c r="AP11" s="17"/>
      <c r="AQ11" s="32"/>
      <c r="AR11" s="35"/>
      <c r="AS11" s="37">
        <v>0</v>
      </c>
    </row>
    <row r="12" spans="1:45" x14ac:dyDescent="0.15">
      <c r="A12" s="11">
        <v>5</v>
      </c>
      <c r="B12" s="56" t="s">
        <v>167</v>
      </c>
      <c r="C12" s="22">
        <v>281300000214</v>
      </c>
      <c r="D12" s="22" t="s">
        <v>112</v>
      </c>
      <c r="E12" s="78">
        <v>1</v>
      </c>
      <c r="F12" s="64">
        <v>1</v>
      </c>
      <c r="G12" s="64">
        <v>1</v>
      </c>
      <c r="H12" s="64">
        <v>1</v>
      </c>
      <c r="I12" s="64">
        <v>1</v>
      </c>
      <c r="J12" s="11">
        <v>1</v>
      </c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18"/>
      <c r="V12" s="64"/>
      <c r="W12" s="64"/>
      <c r="X12" s="79">
        <v>3</v>
      </c>
      <c r="Y12" s="18"/>
      <c r="Z12" s="23"/>
      <c r="AA12" s="23"/>
      <c r="AB12" s="37"/>
      <c r="AC12" s="37"/>
      <c r="AD12" s="37"/>
      <c r="AE12" s="37"/>
      <c r="AF12" s="37"/>
      <c r="AG12" s="23"/>
      <c r="AH12" s="23"/>
      <c r="AI12" s="37"/>
      <c r="AJ12" s="23"/>
      <c r="AK12" s="35"/>
      <c r="AL12" s="35"/>
      <c r="AM12" s="35"/>
      <c r="AN12" s="35"/>
      <c r="AO12" s="35"/>
      <c r="AP12" s="17"/>
      <c r="AQ12" s="32"/>
      <c r="AR12" s="35"/>
      <c r="AS12" s="37">
        <v>1</v>
      </c>
    </row>
    <row r="13" spans="1:45" x14ac:dyDescent="0.15">
      <c r="A13" s="11">
        <v>6</v>
      </c>
      <c r="B13" s="56" t="s">
        <v>168</v>
      </c>
      <c r="C13" s="22">
        <v>281300000028</v>
      </c>
      <c r="D13" s="22" t="s">
        <v>169</v>
      </c>
      <c r="E13" s="34">
        <v>2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72">
        <v>3</v>
      </c>
      <c r="Y13" s="18"/>
      <c r="Z13" s="23"/>
      <c r="AA13" s="23"/>
      <c r="AB13" s="37"/>
      <c r="AC13" s="37"/>
      <c r="AD13" s="37"/>
      <c r="AE13" s="37"/>
      <c r="AF13" s="37"/>
      <c r="AG13" s="23"/>
      <c r="AH13" s="23"/>
      <c r="AI13" s="37"/>
      <c r="AJ13" s="23"/>
      <c r="AK13" s="35"/>
      <c r="AL13" s="35"/>
      <c r="AM13" s="35"/>
      <c r="AN13" s="35"/>
      <c r="AO13" s="35"/>
      <c r="AP13" s="17"/>
      <c r="AQ13" s="32"/>
      <c r="AR13" s="35"/>
      <c r="AS13" s="37">
        <v>1</v>
      </c>
    </row>
    <row r="14" spans="1:45" x14ac:dyDescent="0.15">
      <c r="A14" s="11">
        <v>7</v>
      </c>
      <c r="B14" s="56" t="s">
        <v>170</v>
      </c>
      <c r="C14" s="22">
        <v>281300000346</v>
      </c>
      <c r="D14" s="22" t="s">
        <v>171</v>
      </c>
      <c r="E14" s="80">
        <v>1</v>
      </c>
      <c r="F14" s="66">
        <v>1</v>
      </c>
      <c r="G14" s="66">
        <v>1</v>
      </c>
      <c r="H14" s="66">
        <v>1</v>
      </c>
      <c r="I14" s="66">
        <v>1</v>
      </c>
      <c r="J14" s="11">
        <v>1</v>
      </c>
      <c r="K14" s="66">
        <v>13</v>
      </c>
      <c r="L14" s="66">
        <v>1</v>
      </c>
      <c r="M14" s="66">
        <v>1</v>
      </c>
      <c r="N14" s="66">
        <v>1</v>
      </c>
      <c r="O14" s="66">
        <v>1</v>
      </c>
      <c r="P14" s="66"/>
      <c r="Q14" s="66"/>
      <c r="R14" s="66"/>
      <c r="S14" s="66"/>
      <c r="T14" s="66"/>
      <c r="U14" s="21"/>
      <c r="V14" s="66"/>
      <c r="W14" s="66"/>
      <c r="X14" s="81">
        <v>3</v>
      </c>
      <c r="Y14" s="21"/>
      <c r="Z14" s="60"/>
      <c r="AA14" s="60"/>
      <c r="AB14" s="82">
        <v>1</v>
      </c>
      <c r="AC14" s="82"/>
      <c r="AD14" s="82"/>
      <c r="AE14" s="82"/>
      <c r="AF14" s="82"/>
      <c r="AG14" s="60"/>
      <c r="AH14" s="60"/>
      <c r="AI14" s="82"/>
      <c r="AJ14" s="60"/>
      <c r="AK14" s="40"/>
      <c r="AL14" s="40"/>
      <c r="AM14" s="40"/>
      <c r="AN14" s="40"/>
      <c r="AO14" s="40"/>
      <c r="AP14" s="20"/>
      <c r="AQ14" s="39"/>
      <c r="AR14" s="40"/>
      <c r="AS14" s="37">
        <v>1</v>
      </c>
    </row>
    <row r="15" spans="1:45" x14ac:dyDescent="0.15">
      <c r="A15" s="11">
        <v>8</v>
      </c>
      <c r="B15" s="56" t="s">
        <v>172</v>
      </c>
      <c r="C15" s="22">
        <v>281300000257</v>
      </c>
      <c r="D15" s="22" t="s">
        <v>173</v>
      </c>
      <c r="E15" s="34">
        <v>1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72">
        <v>3</v>
      </c>
      <c r="Y15" s="18"/>
      <c r="Z15" s="23"/>
      <c r="AA15" s="23"/>
      <c r="AB15" s="37"/>
      <c r="AC15" s="37"/>
      <c r="AD15" s="37"/>
      <c r="AE15" s="37"/>
      <c r="AF15" s="37"/>
      <c r="AG15" s="23"/>
      <c r="AH15" s="23"/>
      <c r="AI15" s="37"/>
      <c r="AJ15" s="23"/>
      <c r="AK15" s="35"/>
      <c r="AL15" s="35"/>
      <c r="AM15" s="35"/>
      <c r="AN15" s="35"/>
      <c r="AO15" s="35"/>
      <c r="AP15" s="17"/>
      <c r="AQ15" s="32"/>
      <c r="AR15" s="35"/>
      <c r="AS15" s="37">
        <v>1</v>
      </c>
    </row>
    <row r="16" spans="1:45" x14ac:dyDescent="0.15">
      <c r="A16" s="11">
        <v>9</v>
      </c>
      <c r="B16" s="56" t="s">
        <v>139</v>
      </c>
      <c r="C16" s="22">
        <v>281794001986</v>
      </c>
      <c r="D16" s="22" t="s">
        <v>101</v>
      </c>
      <c r="E16" s="83">
        <v>1</v>
      </c>
      <c r="F16" s="65">
        <v>1</v>
      </c>
      <c r="G16" s="65">
        <v>1</v>
      </c>
      <c r="H16" s="65">
        <v>1</v>
      </c>
      <c r="I16" s="65">
        <v>1</v>
      </c>
      <c r="J16" s="11">
        <v>1</v>
      </c>
      <c r="K16" s="65">
        <v>16</v>
      </c>
      <c r="L16" s="65">
        <v>1</v>
      </c>
      <c r="M16" s="65">
        <v>1</v>
      </c>
      <c r="N16" s="65">
        <v>1</v>
      </c>
      <c r="O16" s="65">
        <v>1</v>
      </c>
      <c r="P16" s="65"/>
      <c r="Q16" s="65"/>
      <c r="R16" s="65"/>
      <c r="S16" s="65"/>
      <c r="T16" s="65"/>
      <c r="U16" s="18"/>
      <c r="V16" s="65"/>
      <c r="W16" s="65"/>
      <c r="X16" s="84">
        <v>3</v>
      </c>
      <c r="Y16" s="18"/>
      <c r="Z16" s="23"/>
      <c r="AA16" s="23"/>
      <c r="AB16" s="85">
        <v>1</v>
      </c>
      <c r="AC16" s="85"/>
      <c r="AD16" s="85"/>
      <c r="AE16" s="85"/>
      <c r="AF16" s="85"/>
      <c r="AG16" s="23"/>
      <c r="AH16" s="23"/>
      <c r="AI16" s="85"/>
      <c r="AJ16" s="23"/>
      <c r="AK16" s="42"/>
      <c r="AL16" s="42"/>
      <c r="AM16" s="42"/>
      <c r="AN16" s="42"/>
      <c r="AO16" s="42"/>
      <c r="AP16" s="17"/>
      <c r="AQ16" s="41"/>
      <c r="AR16" s="42"/>
      <c r="AS16" s="37">
        <v>1</v>
      </c>
    </row>
    <row r="17" spans="1:45" x14ac:dyDescent="0.15">
      <c r="A17" s="11">
        <v>10</v>
      </c>
      <c r="B17" s="56" t="s">
        <v>174</v>
      </c>
      <c r="C17" s="22">
        <v>281794003831</v>
      </c>
      <c r="D17" s="22" t="s">
        <v>162</v>
      </c>
      <c r="E17" s="34">
        <v>2</v>
      </c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18">
        <v>0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72">
        <v>3</v>
      </c>
      <c r="Y17" s="18"/>
      <c r="Z17" s="23"/>
      <c r="AA17" s="23"/>
      <c r="AB17" s="37">
        <v>1</v>
      </c>
      <c r="AC17" s="37"/>
      <c r="AD17" s="37"/>
      <c r="AE17" s="37"/>
      <c r="AF17" s="37"/>
      <c r="AG17" s="23"/>
      <c r="AH17" s="23"/>
      <c r="AI17" s="37"/>
      <c r="AJ17" s="23"/>
      <c r="AK17" s="35"/>
      <c r="AL17" s="35">
        <v>1</v>
      </c>
      <c r="AM17" s="35"/>
      <c r="AN17" s="35">
        <v>1</v>
      </c>
      <c r="AO17" s="35"/>
      <c r="AP17" s="17"/>
      <c r="AQ17" s="32">
        <v>1</v>
      </c>
      <c r="AR17" s="35"/>
      <c r="AS17" s="37">
        <v>1</v>
      </c>
    </row>
    <row r="18" spans="1:45" x14ac:dyDescent="0.15">
      <c r="A18" s="11">
        <v>11</v>
      </c>
      <c r="B18" s="56" t="s">
        <v>175</v>
      </c>
      <c r="C18" s="22">
        <v>281736001151</v>
      </c>
      <c r="D18" s="22" t="s">
        <v>176</v>
      </c>
      <c r="E18" s="18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0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72">
        <v>3</v>
      </c>
      <c r="Y18" s="18"/>
      <c r="Z18" s="23"/>
      <c r="AA18" s="23"/>
      <c r="AB18" s="37"/>
      <c r="AC18" s="37"/>
      <c r="AD18" s="37"/>
      <c r="AE18" s="37"/>
      <c r="AF18" s="37"/>
      <c r="AG18" s="23"/>
      <c r="AH18" s="23"/>
      <c r="AI18" s="37"/>
      <c r="AJ18" s="23"/>
      <c r="AK18" s="35"/>
      <c r="AL18" s="35"/>
      <c r="AM18" s="35"/>
      <c r="AN18" s="35"/>
      <c r="AO18" s="35"/>
      <c r="AP18" s="17"/>
      <c r="AQ18" s="32"/>
      <c r="AR18" s="35"/>
      <c r="AS18" s="37">
        <v>1</v>
      </c>
    </row>
    <row r="19" spans="1:45" x14ac:dyDescent="0.15">
      <c r="A19" s="11">
        <v>12</v>
      </c>
      <c r="B19" s="56" t="s">
        <v>153</v>
      </c>
      <c r="C19" s="22">
        <v>281794004110</v>
      </c>
      <c r="D19" s="22" t="s">
        <v>177</v>
      </c>
      <c r="E19" s="18">
        <v>4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21"/>
      <c r="V19" s="18"/>
      <c r="W19" s="18"/>
      <c r="X19" s="72">
        <v>3</v>
      </c>
      <c r="Y19" s="21"/>
      <c r="Z19" s="60"/>
      <c r="AA19" s="60"/>
      <c r="AB19" s="37"/>
      <c r="AC19" s="37"/>
      <c r="AD19" s="37"/>
      <c r="AE19" s="37"/>
      <c r="AF19" s="37"/>
      <c r="AG19" s="60"/>
      <c r="AH19" s="60"/>
      <c r="AI19" s="37"/>
      <c r="AJ19" s="60"/>
      <c r="AK19" s="35"/>
      <c r="AL19" s="35"/>
      <c r="AM19" s="35"/>
      <c r="AN19" s="35"/>
      <c r="AO19" s="35"/>
      <c r="AP19" s="20"/>
      <c r="AQ19" s="32"/>
      <c r="AR19" s="35"/>
      <c r="AS19" s="37">
        <v>1</v>
      </c>
    </row>
    <row r="20" spans="1:45" x14ac:dyDescent="0.15">
      <c r="A20" s="11">
        <v>13</v>
      </c>
      <c r="B20" s="56" t="s">
        <v>178</v>
      </c>
      <c r="C20" s="22">
        <v>281300000354</v>
      </c>
      <c r="D20" s="22" t="s">
        <v>179</v>
      </c>
      <c r="E20" s="34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72">
        <v>3</v>
      </c>
      <c r="Y20" s="18"/>
      <c r="Z20" s="23"/>
      <c r="AA20" s="23"/>
      <c r="AB20" s="37"/>
      <c r="AC20" s="37"/>
      <c r="AD20" s="37"/>
      <c r="AE20" s="37"/>
      <c r="AF20" s="37"/>
      <c r="AG20" s="23"/>
      <c r="AH20" s="23"/>
      <c r="AI20" s="37"/>
      <c r="AJ20" s="23"/>
      <c r="AK20" s="35"/>
      <c r="AL20" s="35"/>
      <c r="AM20" s="35"/>
      <c r="AN20" s="35"/>
      <c r="AO20" s="35"/>
      <c r="AP20" s="17"/>
      <c r="AQ20" s="32"/>
      <c r="AR20" s="35"/>
      <c r="AS20" s="37">
        <v>1</v>
      </c>
    </row>
    <row r="21" spans="1:45" x14ac:dyDescent="0.15">
      <c r="A21" s="11">
        <v>14</v>
      </c>
      <c r="B21" s="56" t="s">
        <v>180</v>
      </c>
      <c r="C21" s="22">
        <v>281794002117</v>
      </c>
      <c r="D21" s="22" t="s">
        <v>181</v>
      </c>
      <c r="E21" s="34">
        <v>1</v>
      </c>
      <c r="F21" s="18">
        <v>1</v>
      </c>
      <c r="G21" s="18">
        <v>1</v>
      </c>
      <c r="H21" s="18">
        <v>1</v>
      </c>
      <c r="I21" s="18"/>
      <c r="J21" s="18">
        <v>1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72">
        <v>3</v>
      </c>
      <c r="Y21" s="18"/>
      <c r="Z21" s="23"/>
      <c r="AA21" s="23"/>
      <c r="AB21" s="37"/>
      <c r="AC21" s="37"/>
      <c r="AD21" s="37"/>
      <c r="AE21" s="37"/>
      <c r="AF21" s="37"/>
      <c r="AG21" s="23"/>
      <c r="AH21" s="23"/>
      <c r="AI21" s="37"/>
      <c r="AJ21" s="23"/>
      <c r="AK21" s="35"/>
      <c r="AL21" s="35"/>
      <c r="AM21" s="35"/>
      <c r="AN21" s="35"/>
      <c r="AO21" s="35"/>
      <c r="AP21" s="17"/>
      <c r="AQ21" s="32"/>
      <c r="AR21" s="35"/>
      <c r="AS21" s="37">
        <v>1</v>
      </c>
    </row>
    <row r="22" spans="1:45" x14ac:dyDescent="0.15">
      <c r="A22" s="11">
        <v>15</v>
      </c>
      <c r="B22" s="56" t="s">
        <v>182</v>
      </c>
      <c r="C22" s="22">
        <v>281300000044</v>
      </c>
      <c r="D22" s="22" t="s">
        <v>183</v>
      </c>
      <c r="E22" s="34"/>
      <c r="F22" s="18"/>
      <c r="G22" s="18"/>
      <c r="H22" s="18"/>
      <c r="I22" s="18"/>
      <c r="J22" s="18">
        <v>1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72">
        <v>3</v>
      </c>
      <c r="Y22" s="21"/>
      <c r="Z22" s="60"/>
      <c r="AA22" s="60">
        <v>1</v>
      </c>
      <c r="AB22" s="37"/>
      <c r="AC22" s="37"/>
      <c r="AD22" s="37"/>
      <c r="AE22" s="37"/>
      <c r="AF22" s="37"/>
      <c r="AG22" s="60"/>
      <c r="AH22" s="60"/>
      <c r="AI22" s="37"/>
      <c r="AJ22" s="23"/>
      <c r="AK22" s="35"/>
      <c r="AL22" s="35"/>
      <c r="AM22" s="35"/>
      <c r="AN22" s="35"/>
      <c r="AO22" s="35"/>
      <c r="AP22" s="17"/>
      <c r="AQ22" s="32"/>
      <c r="AR22" s="35"/>
      <c r="AS22" s="37">
        <v>1</v>
      </c>
    </row>
    <row r="23" spans="1:45" x14ac:dyDescent="0.15">
      <c r="A23" s="11">
        <v>16</v>
      </c>
      <c r="B23" s="56" t="s">
        <v>184</v>
      </c>
      <c r="C23" s="22">
        <v>281794004101</v>
      </c>
      <c r="D23" s="22" t="s">
        <v>185</v>
      </c>
      <c r="E23" s="34">
        <v>1</v>
      </c>
      <c r="F23" s="18">
        <v>1</v>
      </c>
      <c r="G23" s="18">
        <v>1</v>
      </c>
      <c r="H23" s="18">
        <v>1</v>
      </c>
      <c r="I23" s="18"/>
      <c r="J23" s="18">
        <v>1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72">
        <v>3</v>
      </c>
      <c r="Y23" s="18"/>
      <c r="Z23" s="23"/>
      <c r="AA23" s="23"/>
      <c r="AB23" s="37"/>
      <c r="AC23" s="37"/>
      <c r="AD23" s="37"/>
      <c r="AE23" s="37"/>
      <c r="AF23" s="37"/>
      <c r="AG23" s="23"/>
      <c r="AH23" s="23"/>
      <c r="AI23" s="37"/>
      <c r="AJ23" s="23"/>
      <c r="AK23" s="35"/>
      <c r="AL23" s="35"/>
      <c r="AM23" s="35"/>
      <c r="AN23" s="35"/>
      <c r="AO23" s="35"/>
      <c r="AP23" s="17"/>
      <c r="AQ23" s="32"/>
      <c r="AR23" s="35"/>
      <c r="AS23" s="37">
        <v>1</v>
      </c>
    </row>
    <row r="24" spans="1:45" x14ac:dyDescent="0.15">
      <c r="B24" s="76" t="s">
        <v>186</v>
      </c>
      <c r="C24" s="22">
        <v>281736002069</v>
      </c>
      <c r="D24" s="22" t="s">
        <v>187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17"/>
      <c r="AQ24" s="18"/>
      <c r="AR24" s="23"/>
      <c r="AS24" s="23"/>
    </row>
    <row r="25" spans="1:45" x14ac:dyDescent="0.15">
      <c r="A25" s="11">
        <v>17</v>
      </c>
      <c r="B25" s="56" t="s">
        <v>188</v>
      </c>
      <c r="C25" s="22">
        <v>281736002069</v>
      </c>
      <c r="D25" s="22" t="s">
        <v>187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21"/>
      <c r="V25" s="18"/>
      <c r="W25" s="18">
        <v>1</v>
      </c>
      <c r="X25" s="72">
        <v>40</v>
      </c>
      <c r="Y25" s="21"/>
      <c r="Z25" s="60"/>
      <c r="AA25" s="60"/>
      <c r="AB25" s="23"/>
      <c r="AC25" s="23"/>
      <c r="AD25" s="23"/>
      <c r="AE25" s="23"/>
      <c r="AF25" s="23"/>
      <c r="AG25" s="60"/>
      <c r="AH25" s="60"/>
      <c r="AI25" s="23"/>
      <c r="AJ25" s="60"/>
      <c r="AK25" s="23"/>
      <c r="AL25" s="23"/>
      <c r="AM25" s="23"/>
      <c r="AN25" s="23"/>
      <c r="AO25" s="23"/>
      <c r="AP25" s="20"/>
      <c r="AQ25" s="18"/>
      <c r="AR25" s="23"/>
      <c r="AS25" s="23"/>
    </row>
    <row r="26" spans="1:45" x14ac:dyDescent="0.15">
      <c r="B26" s="76" t="s">
        <v>189</v>
      </c>
      <c r="C26" s="22">
        <v>281300000052</v>
      </c>
      <c r="D26" s="22" t="s">
        <v>190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17"/>
      <c r="AQ26" s="18"/>
      <c r="AR26" s="23"/>
      <c r="AS26" s="23"/>
    </row>
    <row r="27" spans="1:45" x14ac:dyDescent="0.15">
      <c r="A27" s="11">
        <v>18</v>
      </c>
      <c r="B27" s="56" t="s">
        <v>191</v>
      </c>
      <c r="C27" s="22">
        <v>281300000052</v>
      </c>
      <c r="D27" s="22" t="s">
        <v>190</v>
      </c>
      <c r="E27" s="18"/>
      <c r="F27" s="18"/>
      <c r="G27" s="18"/>
      <c r="H27" s="18"/>
      <c r="I27" s="18"/>
      <c r="J27" s="18"/>
      <c r="K27" s="18">
        <v>40</v>
      </c>
      <c r="L27" s="18">
        <v>1</v>
      </c>
      <c r="M27" s="18">
        <v>1</v>
      </c>
      <c r="N27" s="18">
        <v>1</v>
      </c>
      <c r="O27" s="18">
        <v>1</v>
      </c>
      <c r="P27" s="33">
        <v>93</v>
      </c>
      <c r="Q27" s="18">
        <v>3</v>
      </c>
      <c r="R27" s="18">
        <v>3</v>
      </c>
      <c r="S27" s="18">
        <v>3</v>
      </c>
      <c r="T27" s="18">
        <v>3</v>
      </c>
      <c r="U27" s="18"/>
      <c r="V27" s="18">
        <v>2</v>
      </c>
      <c r="W27" s="18">
        <v>1</v>
      </c>
      <c r="X27" s="72">
        <v>30</v>
      </c>
      <c r="Y27" s="18"/>
      <c r="Z27" s="23"/>
      <c r="AA27" s="23">
        <v>2</v>
      </c>
      <c r="AB27" s="23"/>
      <c r="AC27" s="23">
        <v>5</v>
      </c>
      <c r="AD27" s="23">
        <v>20</v>
      </c>
      <c r="AE27" s="23"/>
      <c r="AF27" s="23"/>
      <c r="AG27" s="23"/>
      <c r="AH27" s="23">
        <v>1</v>
      </c>
      <c r="AI27" s="23"/>
      <c r="AJ27" s="23"/>
      <c r="AK27" s="23">
        <v>1</v>
      </c>
      <c r="AL27" s="23">
        <v>1</v>
      </c>
      <c r="AM27" s="23"/>
      <c r="AN27" s="23">
        <v>1</v>
      </c>
      <c r="AO27" s="23"/>
      <c r="AP27" s="17"/>
      <c r="AQ27" s="18">
        <v>2</v>
      </c>
      <c r="AR27" s="23">
        <v>2</v>
      </c>
      <c r="AS27" s="23"/>
    </row>
    <row r="28" spans="1:45" x14ac:dyDescent="0.15">
      <c r="B28" s="76" t="s">
        <v>193</v>
      </c>
      <c r="C28" s="22">
        <v>281736001046</v>
      </c>
      <c r="D28" s="22" t="s">
        <v>194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17"/>
      <c r="AQ28" s="18"/>
      <c r="AR28" s="23"/>
      <c r="AS28" s="23"/>
    </row>
    <row r="29" spans="1:45" x14ac:dyDescent="0.15">
      <c r="A29" s="11">
        <v>19</v>
      </c>
      <c r="B29" s="56" t="s">
        <v>195</v>
      </c>
      <c r="C29" s="22">
        <v>281736000996</v>
      </c>
      <c r="D29" s="22" t="s">
        <v>196</v>
      </c>
      <c r="E29" s="18"/>
      <c r="F29" s="18"/>
      <c r="G29" s="18"/>
      <c r="H29" s="18"/>
      <c r="I29" s="18"/>
      <c r="J29" s="18"/>
      <c r="K29" s="18">
        <v>12</v>
      </c>
      <c r="L29" s="18">
        <v>1</v>
      </c>
      <c r="M29" s="18">
        <v>1</v>
      </c>
      <c r="N29" s="18">
        <v>1</v>
      </c>
      <c r="O29" s="18">
        <v>1</v>
      </c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23"/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/>
      <c r="AG29" s="23">
        <v>0</v>
      </c>
      <c r="AH29" s="23"/>
      <c r="AI29" s="23"/>
      <c r="AJ29" s="23"/>
      <c r="AK29" s="23"/>
      <c r="AL29" s="23"/>
      <c r="AM29" s="23"/>
      <c r="AN29" s="23"/>
      <c r="AO29" s="23"/>
      <c r="AP29" s="17"/>
      <c r="AQ29" s="18"/>
      <c r="AR29" s="23"/>
      <c r="AS29" s="23">
        <v>0</v>
      </c>
    </row>
    <row r="30" spans="1:45" x14ac:dyDescent="0.15">
      <c r="A30" s="11">
        <v>20</v>
      </c>
      <c r="B30" s="56" t="s">
        <v>197</v>
      </c>
      <c r="C30" s="22">
        <v>281736002336</v>
      </c>
      <c r="D30" s="22" t="s">
        <v>198</v>
      </c>
      <c r="E30" s="18">
        <v>2</v>
      </c>
      <c r="F30" s="18">
        <v>2</v>
      </c>
      <c r="G30" s="18">
        <v>1</v>
      </c>
      <c r="H30" s="18">
        <v>1</v>
      </c>
      <c r="I30" s="18">
        <v>1</v>
      </c>
      <c r="J30" s="18">
        <v>1</v>
      </c>
      <c r="K30" s="18">
        <v>30</v>
      </c>
      <c r="L30" s="18">
        <v>1</v>
      </c>
      <c r="M30" s="18">
        <v>1</v>
      </c>
      <c r="N30" s="18">
        <v>1</v>
      </c>
      <c r="O30" s="18">
        <v>1</v>
      </c>
      <c r="P30" s="18"/>
      <c r="Q30" s="18"/>
      <c r="R30" s="18"/>
      <c r="S30" s="18"/>
      <c r="T30" s="18"/>
      <c r="U30" s="18"/>
      <c r="V30" s="18"/>
      <c r="W30" s="18">
        <v>0</v>
      </c>
      <c r="X30" s="18"/>
      <c r="Y30" s="18"/>
      <c r="Z30" s="23"/>
      <c r="AA30" s="23"/>
      <c r="AB30" s="23">
        <v>1</v>
      </c>
      <c r="AC30" s="23"/>
      <c r="AD30" s="23"/>
      <c r="AE30" s="23"/>
      <c r="AF30" s="23"/>
      <c r="AG30" s="23"/>
      <c r="AH30" s="23"/>
      <c r="AI30" s="23"/>
      <c r="AJ30" s="86">
        <v>1</v>
      </c>
      <c r="AK30" s="23"/>
      <c r="AL30" s="23"/>
      <c r="AM30" s="23"/>
      <c r="AN30" s="23"/>
      <c r="AO30" s="23"/>
      <c r="AP30" s="17"/>
      <c r="AQ30" s="18"/>
      <c r="AR30" s="23"/>
      <c r="AS30" s="23"/>
    </row>
    <row r="31" spans="1:45" x14ac:dyDescent="0.15">
      <c r="A31" s="11">
        <v>21</v>
      </c>
      <c r="B31" s="56" t="s">
        <v>199</v>
      </c>
      <c r="C31" s="22">
        <v>281794002176</v>
      </c>
      <c r="D31" s="22" t="s">
        <v>200</v>
      </c>
      <c r="E31" s="18">
        <v>1</v>
      </c>
      <c r="F31" s="18"/>
      <c r="G31" s="18">
        <v>1</v>
      </c>
      <c r="H31" s="18">
        <v>1</v>
      </c>
      <c r="I31" s="18">
        <v>1</v>
      </c>
      <c r="J31" s="18">
        <v>1</v>
      </c>
      <c r="K31" s="18">
        <v>4</v>
      </c>
      <c r="L31" s="18">
        <v>1</v>
      </c>
      <c r="M31" s="18">
        <v>1</v>
      </c>
      <c r="N31" s="18">
        <v>1</v>
      </c>
      <c r="O31" s="18">
        <v>1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23"/>
      <c r="AA31" s="23"/>
      <c r="AB31" s="23">
        <v>0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17"/>
      <c r="AQ31" s="18"/>
      <c r="AR31" s="23"/>
      <c r="AS31" s="23">
        <v>0</v>
      </c>
    </row>
    <row r="32" spans="1:45" x14ac:dyDescent="0.15">
      <c r="A32" s="11">
        <v>22</v>
      </c>
      <c r="B32" s="56" t="s">
        <v>201</v>
      </c>
      <c r="C32" s="22">
        <v>281736001046</v>
      </c>
      <c r="D32" s="22" t="s">
        <v>194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38">
        <v>30</v>
      </c>
      <c r="L32" s="18"/>
      <c r="M32" s="18"/>
      <c r="N32" s="18"/>
      <c r="O32" s="18"/>
      <c r="P32" s="18">
        <v>80</v>
      </c>
      <c r="Q32" s="18">
        <v>6</v>
      </c>
      <c r="R32" s="18">
        <v>2</v>
      </c>
      <c r="S32" s="18">
        <v>2</v>
      </c>
      <c r="T32" s="18">
        <v>2</v>
      </c>
      <c r="U32" s="18"/>
      <c r="V32" s="18"/>
      <c r="W32" s="18">
        <v>1</v>
      </c>
      <c r="X32" s="72">
        <v>40</v>
      </c>
      <c r="Y32" s="18"/>
      <c r="Z32" s="23"/>
      <c r="AA32" s="23">
        <v>3</v>
      </c>
      <c r="AB32" s="23">
        <v>2</v>
      </c>
      <c r="AC32" s="36">
        <v>4</v>
      </c>
      <c r="AD32" s="23">
        <v>16</v>
      </c>
      <c r="AE32" s="23">
        <v>4</v>
      </c>
      <c r="AF32" s="23">
        <v>16</v>
      </c>
      <c r="AG32" s="23">
        <v>0</v>
      </c>
      <c r="AH32" s="23"/>
      <c r="AI32" s="23"/>
      <c r="AJ32" s="23"/>
      <c r="AK32" s="23"/>
      <c r="AL32" s="23"/>
      <c r="AM32" s="23"/>
      <c r="AN32" s="23"/>
      <c r="AO32" s="23"/>
      <c r="AP32" s="17"/>
      <c r="AQ32" s="18">
        <v>1</v>
      </c>
      <c r="AR32" s="23"/>
      <c r="AS32" s="23"/>
    </row>
    <row r="33" spans="5:45" x14ac:dyDescent="0.15">
      <c r="E33" s="27">
        <f>SUM(E5:E32)</f>
        <v>21</v>
      </c>
      <c r="F33" s="27">
        <f t="shared" ref="F33:AS33" si="0">SUM(F5:F32)</f>
        <v>28</v>
      </c>
      <c r="G33" s="27">
        <f t="shared" si="0"/>
        <v>21</v>
      </c>
      <c r="H33" s="27">
        <f t="shared" si="0"/>
        <v>15</v>
      </c>
      <c r="I33" s="27">
        <f t="shared" si="0"/>
        <v>19</v>
      </c>
      <c r="J33" s="27">
        <f t="shared" si="0"/>
        <v>28</v>
      </c>
      <c r="K33" s="27">
        <f t="shared" si="0"/>
        <v>385</v>
      </c>
      <c r="L33" s="27">
        <f t="shared" si="0"/>
        <v>14</v>
      </c>
      <c r="M33" s="27">
        <f t="shared" si="0"/>
        <v>14</v>
      </c>
      <c r="N33" s="27">
        <f t="shared" si="0"/>
        <v>14</v>
      </c>
      <c r="O33" s="27">
        <f t="shared" si="0"/>
        <v>14</v>
      </c>
      <c r="P33" s="27">
        <f t="shared" si="0"/>
        <v>173</v>
      </c>
      <c r="Q33" s="27">
        <f t="shared" si="0"/>
        <v>9</v>
      </c>
      <c r="R33" s="27">
        <f t="shared" si="0"/>
        <v>5</v>
      </c>
      <c r="S33" s="27">
        <f t="shared" si="0"/>
        <v>5</v>
      </c>
      <c r="T33" s="27">
        <f t="shared" si="0"/>
        <v>5</v>
      </c>
      <c r="U33" s="27">
        <f t="shared" si="0"/>
        <v>0</v>
      </c>
      <c r="V33" s="27">
        <f t="shared" si="0"/>
        <v>2</v>
      </c>
      <c r="W33" s="27">
        <f t="shared" si="0"/>
        <v>5</v>
      </c>
      <c r="X33" s="27">
        <f t="shared" si="0"/>
        <v>229</v>
      </c>
      <c r="Y33" s="27">
        <f t="shared" si="0"/>
        <v>0</v>
      </c>
      <c r="Z33" s="27">
        <f t="shared" si="0"/>
        <v>0</v>
      </c>
      <c r="AA33" s="27">
        <f t="shared" si="0"/>
        <v>6</v>
      </c>
      <c r="AB33" s="27">
        <f t="shared" si="0"/>
        <v>12</v>
      </c>
      <c r="AC33" s="27">
        <f t="shared" si="0"/>
        <v>9</v>
      </c>
      <c r="AD33" s="27">
        <f t="shared" si="0"/>
        <v>36</v>
      </c>
      <c r="AE33" s="27">
        <f t="shared" si="0"/>
        <v>4</v>
      </c>
      <c r="AF33" s="27">
        <f t="shared" si="0"/>
        <v>16</v>
      </c>
      <c r="AG33" s="27">
        <f t="shared" si="0"/>
        <v>0</v>
      </c>
      <c r="AH33" s="27">
        <f t="shared" si="0"/>
        <v>1</v>
      </c>
      <c r="AI33" s="27">
        <f t="shared" si="0"/>
        <v>0</v>
      </c>
      <c r="AJ33" s="27">
        <f t="shared" si="0"/>
        <v>1</v>
      </c>
      <c r="AK33" s="27">
        <f t="shared" si="0"/>
        <v>2</v>
      </c>
      <c r="AL33" s="27">
        <f t="shared" si="0"/>
        <v>3</v>
      </c>
      <c r="AM33" s="27">
        <f t="shared" si="0"/>
        <v>1</v>
      </c>
      <c r="AN33" s="27">
        <f t="shared" si="0"/>
        <v>3</v>
      </c>
      <c r="AO33" s="27">
        <f t="shared" si="0"/>
        <v>6</v>
      </c>
      <c r="AP33" s="27">
        <f t="shared" si="0"/>
        <v>0</v>
      </c>
      <c r="AQ33" s="27">
        <f t="shared" si="0"/>
        <v>10</v>
      </c>
      <c r="AR33" s="27">
        <f t="shared" si="0"/>
        <v>2</v>
      </c>
      <c r="AS33" s="27">
        <f t="shared" si="0"/>
        <v>13</v>
      </c>
    </row>
  </sheetData>
  <autoFilter ref="B2:AS33"/>
  <mergeCells count="1">
    <mergeCell ref="B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4C2CC"/>
  </sheetPr>
  <dimension ref="A1:AS34"/>
  <sheetViews>
    <sheetView zoomScale="115" zoomScaleNormal="115" workbookViewId="0">
      <pane xSplit="3" ySplit="2" topLeftCell="AQ3" activePane="bottomRight" state="frozen"/>
      <selection activeCell="B6" sqref="B6"/>
      <selection pane="topRight" activeCell="B6" sqref="B6"/>
      <selection pane="bottomLeft" activeCell="B6" sqref="B6"/>
      <selection pane="bottomRight" activeCell="AX10" sqref="AX10"/>
    </sheetView>
  </sheetViews>
  <sheetFormatPr baseColWidth="10" defaultColWidth="11.42578125" defaultRowHeight="9" x14ac:dyDescent="0.15"/>
  <cols>
    <col min="1" max="1" width="3.85546875" style="11" customWidth="1"/>
    <col min="2" max="2" width="44.140625" style="7" bestFit="1" customWidth="1"/>
    <col min="3" max="3" width="14.42578125" style="7" customWidth="1"/>
    <col min="4" max="4" width="32.5703125" style="7" customWidth="1"/>
    <col min="5" max="5" width="14.5703125" style="10" customWidth="1"/>
    <col min="6" max="6" width="13.28515625" style="10" customWidth="1"/>
    <col min="7" max="7" width="14" style="10" customWidth="1"/>
    <col min="8" max="8" width="13.85546875" style="10" customWidth="1"/>
    <col min="9" max="9" width="15.140625" style="28" customWidth="1"/>
    <col min="10" max="10" width="14.7109375" style="10" customWidth="1"/>
    <col min="11" max="11" width="17.28515625" style="10" customWidth="1"/>
    <col min="12" max="12" width="15.5703125" style="10" customWidth="1"/>
    <col min="13" max="13" width="13.5703125" style="10" customWidth="1"/>
    <col min="14" max="14" width="12.28515625" style="10" customWidth="1"/>
    <col min="15" max="15" width="14.28515625" style="10" customWidth="1"/>
    <col min="16" max="16" width="19.140625" style="10" customWidth="1"/>
    <col min="17" max="17" width="16.7109375" style="10" customWidth="1"/>
    <col min="18" max="18" width="17" style="10" customWidth="1"/>
    <col min="19" max="19" width="14" style="10" customWidth="1"/>
    <col min="20" max="20" width="15.140625" style="10" customWidth="1"/>
    <col min="21" max="21" width="15.85546875" style="10" customWidth="1"/>
    <col min="22" max="22" width="13.42578125" style="10" customWidth="1"/>
    <col min="23" max="23" width="15.42578125" style="10" customWidth="1"/>
    <col min="24" max="24" width="16.42578125" style="10" customWidth="1"/>
    <col min="25" max="25" width="14.42578125" style="10" customWidth="1"/>
    <col min="26" max="26" width="16.5703125" style="7" customWidth="1"/>
    <col min="27" max="27" width="13.28515625" style="10" customWidth="1"/>
    <col min="28" max="28" width="15.140625" style="7" customWidth="1"/>
    <col min="29" max="29" width="14" style="7" customWidth="1"/>
    <col min="30" max="30" width="15.5703125" style="7" customWidth="1"/>
    <col min="31" max="31" width="14.7109375" style="7" customWidth="1"/>
    <col min="32" max="32" width="13" style="7" customWidth="1"/>
    <col min="33" max="33" width="14" style="7" customWidth="1"/>
    <col min="34" max="34" width="13.140625" style="7" customWidth="1"/>
    <col min="35" max="35" width="13.85546875" style="7" customWidth="1"/>
    <col min="36" max="36" width="11.5703125" style="7" customWidth="1"/>
    <col min="37" max="39" width="14.42578125" style="7" customWidth="1"/>
    <col min="40" max="40" width="17.140625" style="7" customWidth="1"/>
    <col min="41" max="41" width="15.5703125" style="7" customWidth="1"/>
    <col min="42" max="42" width="13.5703125" style="7" customWidth="1"/>
    <col min="43" max="43" width="12.7109375" style="7" customWidth="1"/>
    <col min="44" max="44" width="15.28515625" style="7" customWidth="1"/>
    <col min="45" max="45" width="13.42578125" style="7" customWidth="1"/>
    <col min="46" max="16384" width="11.42578125" style="7"/>
  </cols>
  <sheetData>
    <row r="1" spans="1:45" ht="36" customHeight="1" x14ac:dyDescent="0.15">
      <c r="B1" s="119" t="s">
        <v>371</v>
      </c>
      <c r="C1" s="119"/>
      <c r="D1" s="119"/>
      <c r="E1" s="7"/>
      <c r="F1" s="7"/>
      <c r="G1" s="7"/>
      <c r="H1" s="7"/>
      <c r="I1" s="8"/>
      <c r="J1" s="7"/>
      <c r="K1" s="7"/>
      <c r="L1" s="7"/>
      <c r="M1" s="7"/>
      <c r="N1" s="7"/>
      <c r="O1" s="7"/>
      <c r="P1" s="7"/>
      <c r="Q1" s="7"/>
      <c r="R1" s="7"/>
      <c r="S1" s="7"/>
      <c r="T1" s="9"/>
      <c r="U1" s="9"/>
    </row>
    <row r="2" spans="1:45" ht="102" customHeight="1" x14ac:dyDescent="0.15">
      <c r="B2" s="43" t="s">
        <v>3</v>
      </c>
      <c r="C2" s="43" t="s">
        <v>4</v>
      </c>
      <c r="D2" s="43" t="s">
        <v>5</v>
      </c>
      <c r="E2" s="14" t="s">
        <v>308</v>
      </c>
      <c r="F2" s="14" t="s">
        <v>309</v>
      </c>
      <c r="G2" s="14" t="s">
        <v>310</v>
      </c>
      <c r="H2" s="14" t="s">
        <v>311</v>
      </c>
      <c r="I2" s="14" t="s">
        <v>312</v>
      </c>
      <c r="J2" s="14" t="s">
        <v>313</v>
      </c>
      <c r="K2" s="14" t="s">
        <v>314</v>
      </c>
      <c r="L2" s="14" t="s">
        <v>315</v>
      </c>
      <c r="M2" s="14" t="s">
        <v>316</v>
      </c>
      <c r="N2" s="14" t="s">
        <v>312</v>
      </c>
      <c r="O2" s="14" t="s">
        <v>317</v>
      </c>
      <c r="P2" s="14" t="s">
        <v>318</v>
      </c>
      <c r="Q2" s="14" t="s">
        <v>319</v>
      </c>
      <c r="R2" s="14" t="s">
        <v>320</v>
      </c>
      <c r="S2" s="14" t="s">
        <v>321</v>
      </c>
      <c r="T2" s="14" t="s">
        <v>317</v>
      </c>
      <c r="U2" s="14" t="s">
        <v>322</v>
      </c>
      <c r="V2" s="14" t="s">
        <v>323</v>
      </c>
      <c r="W2" s="14" t="s">
        <v>324</v>
      </c>
      <c r="X2" s="14" t="s">
        <v>325</v>
      </c>
      <c r="Y2" s="14" t="s">
        <v>326</v>
      </c>
      <c r="Z2" s="14" t="s">
        <v>327</v>
      </c>
      <c r="AA2" s="14" t="s">
        <v>328</v>
      </c>
      <c r="AB2" s="14" t="s">
        <v>329</v>
      </c>
      <c r="AC2" s="14" t="s">
        <v>330</v>
      </c>
      <c r="AD2" s="14" t="s">
        <v>331</v>
      </c>
      <c r="AE2" s="14" t="s">
        <v>332</v>
      </c>
      <c r="AF2" s="14" t="s">
        <v>333</v>
      </c>
      <c r="AG2" s="14" t="s">
        <v>334</v>
      </c>
      <c r="AH2" s="14" t="s">
        <v>335</v>
      </c>
      <c r="AI2" s="14" t="s">
        <v>336</v>
      </c>
      <c r="AJ2" s="14" t="s">
        <v>337</v>
      </c>
      <c r="AK2" s="14" t="s">
        <v>338</v>
      </c>
      <c r="AL2" s="14" t="s">
        <v>339</v>
      </c>
      <c r="AM2" s="14" t="s">
        <v>340</v>
      </c>
      <c r="AN2" s="14" t="s">
        <v>341</v>
      </c>
      <c r="AO2" s="14" t="s">
        <v>342</v>
      </c>
      <c r="AP2" s="14" t="s">
        <v>343</v>
      </c>
      <c r="AQ2" s="14" t="s">
        <v>344</v>
      </c>
      <c r="AR2" s="14" t="s">
        <v>345</v>
      </c>
      <c r="AS2" s="14" t="s">
        <v>346</v>
      </c>
    </row>
    <row r="3" spans="1:45" x14ac:dyDescent="0.15">
      <c r="B3" s="68" t="s">
        <v>202</v>
      </c>
      <c r="C3" s="44"/>
      <c r="D3" s="4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</row>
    <row r="4" spans="1:45" x14ac:dyDescent="0.15">
      <c r="B4" s="69" t="s">
        <v>7</v>
      </c>
      <c r="C4" s="44"/>
      <c r="D4" s="44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</row>
    <row r="5" spans="1:45" x14ac:dyDescent="0.15">
      <c r="A5" s="11">
        <v>1</v>
      </c>
      <c r="B5" s="45" t="s">
        <v>204</v>
      </c>
      <c r="C5" s="44">
        <v>181736001491</v>
      </c>
      <c r="D5" s="44" t="s">
        <v>203</v>
      </c>
      <c r="E5" s="16">
        <v>18</v>
      </c>
      <c r="F5" s="16">
        <v>6</v>
      </c>
      <c r="G5" s="16">
        <v>3</v>
      </c>
      <c r="H5" s="16">
        <v>3</v>
      </c>
      <c r="I5" s="16">
        <v>3</v>
      </c>
      <c r="J5" s="16">
        <v>6</v>
      </c>
      <c r="K5" s="16"/>
      <c r="L5" s="16"/>
      <c r="M5" s="16">
        <v>0</v>
      </c>
      <c r="N5" s="16"/>
      <c r="O5" s="16"/>
      <c r="P5" s="16"/>
      <c r="Q5" s="16"/>
      <c r="R5" s="16"/>
      <c r="S5" s="16"/>
      <c r="T5" s="16"/>
      <c r="U5" s="16"/>
      <c r="V5" s="16">
        <v>7</v>
      </c>
      <c r="W5" s="16">
        <v>1</v>
      </c>
      <c r="X5" s="73">
        <v>40</v>
      </c>
      <c r="Y5" s="16"/>
      <c r="Z5" s="17">
        <v>1</v>
      </c>
      <c r="AA5" s="16">
        <v>5</v>
      </c>
      <c r="AB5" s="17"/>
      <c r="AC5" s="17"/>
      <c r="AD5" s="17"/>
      <c r="AE5" s="17"/>
      <c r="AF5" s="17"/>
      <c r="AG5" s="17"/>
      <c r="AH5" s="17"/>
      <c r="AI5" s="17">
        <v>4</v>
      </c>
      <c r="AJ5" s="17"/>
      <c r="AK5" s="17"/>
      <c r="AL5" s="17"/>
      <c r="AM5" s="17"/>
      <c r="AN5" s="17"/>
      <c r="AO5" s="17"/>
      <c r="AP5" s="17">
        <v>100</v>
      </c>
      <c r="AQ5" s="17"/>
      <c r="AR5" s="17"/>
      <c r="AS5" s="17"/>
    </row>
    <row r="6" spans="1:45" x14ac:dyDescent="0.15">
      <c r="A6" s="11">
        <v>2</v>
      </c>
      <c r="B6" s="45" t="s">
        <v>48</v>
      </c>
      <c r="C6" s="44">
        <v>181736001521</v>
      </c>
      <c r="D6" s="44" t="s">
        <v>294</v>
      </c>
      <c r="E6" s="16"/>
      <c r="F6" s="16"/>
      <c r="G6" s="16"/>
      <c r="H6" s="16"/>
      <c r="I6" s="16"/>
      <c r="J6" s="16"/>
      <c r="K6" s="32">
        <v>60</v>
      </c>
      <c r="L6" s="16">
        <v>2</v>
      </c>
      <c r="M6" s="16">
        <v>2</v>
      </c>
      <c r="N6" s="16">
        <v>2</v>
      </c>
      <c r="O6" s="16">
        <v>2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7"/>
      <c r="AA6" s="16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</row>
    <row r="7" spans="1:45" x14ac:dyDescent="0.15">
      <c r="A7" s="11">
        <v>3</v>
      </c>
      <c r="B7" s="45" t="s">
        <v>206</v>
      </c>
      <c r="C7" s="44">
        <v>181736000312</v>
      </c>
      <c r="D7" s="44" t="s">
        <v>205</v>
      </c>
      <c r="E7" s="16">
        <v>18</v>
      </c>
      <c r="F7" s="16">
        <v>4</v>
      </c>
      <c r="G7" s="16">
        <v>2</v>
      </c>
      <c r="H7" s="16">
        <v>2</v>
      </c>
      <c r="I7" s="16">
        <v>2</v>
      </c>
      <c r="J7" s="16">
        <v>4</v>
      </c>
      <c r="K7" s="16"/>
      <c r="L7" s="16">
        <v>16</v>
      </c>
      <c r="M7" s="16">
        <v>16</v>
      </c>
      <c r="N7" s="16">
        <v>16</v>
      </c>
      <c r="O7" s="16">
        <v>16</v>
      </c>
      <c r="P7" s="16"/>
      <c r="Q7" s="16">
        <v>8</v>
      </c>
      <c r="R7" s="16">
        <v>8</v>
      </c>
      <c r="S7" s="16">
        <v>8</v>
      </c>
      <c r="T7" s="16">
        <v>8</v>
      </c>
      <c r="U7" s="16"/>
      <c r="V7" s="16">
        <v>3</v>
      </c>
      <c r="W7" s="16">
        <v>1</v>
      </c>
      <c r="X7" s="73">
        <v>40</v>
      </c>
      <c r="Y7" s="16"/>
      <c r="Z7" s="17"/>
      <c r="AA7" s="16">
        <v>0</v>
      </c>
      <c r="AB7" s="17"/>
      <c r="AC7" s="17"/>
      <c r="AD7" s="35"/>
      <c r="AE7" s="17">
        <v>4</v>
      </c>
      <c r="AF7" s="17">
        <v>8</v>
      </c>
      <c r="AG7" s="17"/>
      <c r="AH7" s="17"/>
      <c r="AI7" s="17"/>
      <c r="AJ7" s="17"/>
      <c r="AK7" s="17"/>
      <c r="AL7" s="17"/>
      <c r="AM7" s="17"/>
      <c r="AN7" s="17"/>
      <c r="AO7" s="17"/>
      <c r="AP7" s="17">
        <v>0</v>
      </c>
      <c r="AQ7" s="17"/>
      <c r="AR7" s="17"/>
      <c r="AS7" s="17"/>
    </row>
    <row r="8" spans="1:45" x14ac:dyDescent="0.15">
      <c r="B8" s="69" t="s">
        <v>47</v>
      </c>
      <c r="C8" s="44"/>
      <c r="D8" s="44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x14ac:dyDescent="0.15">
      <c r="A9" s="11">
        <v>4</v>
      </c>
      <c r="B9" s="45" t="s">
        <v>10</v>
      </c>
      <c r="C9" s="46">
        <v>281736000325</v>
      </c>
      <c r="D9" s="44" t="s">
        <v>297</v>
      </c>
      <c r="E9" s="16">
        <v>1</v>
      </c>
      <c r="F9" s="16">
        <v>1</v>
      </c>
      <c r="G9" s="16">
        <v>1</v>
      </c>
      <c r="H9" s="16">
        <v>1</v>
      </c>
      <c r="I9" s="16">
        <v>1</v>
      </c>
      <c r="J9" s="16"/>
      <c r="K9" s="16">
        <v>4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  <c r="AA9" s="16"/>
      <c r="AB9" s="17"/>
      <c r="AC9" s="17"/>
      <c r="AD9" s="17"/>
      <c r="AE9" s="17"/>
      <c r="AF9" s="17"/>
      <c r="AG9" s="17"/>
      <c r="AH9" s="17"/>
      <c r="AI9" s="17"/>
      <c r="AJ9" s="74">
        <v>1</v>
      </c>
      <c r="AK9" s="17"/>
      <c r="AL9" s="17"/>
      <c r="AM9" s="17"/>
      <c r="AN9" s="17"/>
      <c r="AO9" s="17"/>
      <c r="AP9" s="17"/>
      <c r="AQ9" s="17"/>
      <c r="AR9" s="17"/>
      <c r="AS9" s="17"/>
    </row>
    <row r="10" spans="1:45" x14ac:dyDescent="0.15">
      <c r="A10" s="11">
        <v>5</v>
      </c>
      <c r="B10" s="45" t="s">
        <v>82</v>
      </c>
      <c r="C10" s="44">
        <v>281736001607</v>
      </c>
      <c r="D10" s="44" t="s">
        <v>295</v>
      </c>
      <c r="E10" s="16">
        <v>2</v>
      </c>
      <c r="F10" s="16">
        <v>1</v>
      </c>
      <c r="G10" s="16">
        <v>1</v>
      </c>
      <c r="H10" s="16">
        <v>1</v>
      </c>
      <c r="I10" s="16">
        <v>1</v>
      </c>
      <c r="J10" s="16"/>
      <c r="K10" s="16">
        <v>13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  <c r="AA10" s="16"/>
      <c r="AB10" s="17"/>
      <c r="AC10" s="17"/>
      <c r="AD10" s="17"/>
      <c r="AE10" s="17"/>
      <c r="AF10" s="17"/>
      <c r="AG10" s="17"/>
      <c r="AH10" s="17"/>
      <c r="AI10" s="17"/>
      <c r="AJ10" s="74">
        <v>1</v>
      </c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x14ac:dyDescent="0.15">
      <c r="A11" s="11">
        <v>6</v>
      </c>
      <c r="B11" s="45" t="s">
        <v>207</v>
      </c>
      <c r="C11" s="44">
        <v>281736000643</v>
      </c>
      <c r="D11" s="44" t="s">
        <v>208</v>
      </c>
      <c r="E11" s="16">
        <v>1</v>
      </c>
      <c r="F11" s="16">
        <v>1</v>
      </c>
      <c r="G11" s="16">
        <v>1</v>
      </c>
      <c r="H11" s="16">
        <v>1</v>
      </c>
      <c r="I11" s="16">
        <v>1</v>
      </c>
      <c r="J11" s="16">
        <v>1</v>
      </c>
      <c r="K11" s="16">
        <v>41</v>
      </c>
      <c r="L11" s="16">
        <v>1</v>
      </c>
      <c r="M11" s="16">
        <v>1</v>
      </c>
      <c r="N11" s="16">
        <v>1</v>
      </c>
      <c r="O11" s="16">
        <v>1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6"/>
      <c r="AB11" s="17"/>
      <c r="AC11" s="17"/>
      <c r="AD11" s="17"/>
      <c r="AE11" s="17"/>
      <c r="AF11" s="17"/>
      <c r="AG11" s="17"/>
      <c r="AH11" s="17"/>
      <c r="AI11" s="17"/>
      <c r="AJ11" s="74">
        <v>1</v>
      </c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45" x14ac:dyDescent="0.15">
      <c r="A12" s="11">
        <v>7</v>
      </c>
      <c r="B12" s="45" t="s">
        <v>210</v>
      </c>
      <c r="C12" s="44">
        <v>281736002654</v>
      </c>
      <c r="D12" s="44" t="s">
        <v>211</v>
      </c>
      <c r="E12" s="16">
        <v>1</v>
      </c>
      <c r="F12" s="16">
        <v>1</v>
      </c>
      <c r="G12" s="16">
        <v>1</v>
      </c>
      <c r="H12" s="16"/>
      <c r="I12" s="16">
        <v>1</v>
      </c>
      <c r="J12" s="16">
        <v>1</v>
      </c>
      <c r="K12" s="16">
        <v>10</v>
      </c>
      <c r="L12" s="16">
        <v>1</v>
      </c>
      <c r="M12" s="16"/>
      <c r="N12" s="16">
        <v>1</v>
      </c>
      <c r="O12" s="16">
        <v>1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  <c r="AA12" s="16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45" x14ac:dyDescent="0.15">
      <c r="A13" s="11">
        <v>8</v>
      </c>
      <c r="B13" s="45" t="s">
        <v>212</v>
      </c>
      <c r="C13" s="44">
        <v>281736000881</v>
      </c>
      <c r="D13" s="44" t="s">
        <v>213</v>
      </c>
      <c r="E13" s="16">
        <v>4</v>
      </c>
      <c r="F13" s="16">
        <v>1</v>
      </c>
      <c r="G13" s="16">
        <v>1</v>
      </c>
      <c r="H13" s="16">
        <v>1</v>
      </c>
      <c r="I13" s="16">
        <v>1</v>
      </c>
      <c r="J13" s="16">
        <v>1</v>
      </c>
      <c r="K13" s="16">
        <v>55</v>
      </c>
      <c r="L13" s="16">
        <v>2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7"/>
      <c r="AA13" s="16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</row>
    <row r="14" spans="1:45" x14ac:dyDescent="0.15">
      <c r="A14" s="11">
        <v>9</v>
      </c>
      <c r="B14" s="45" t="s">
        <v>214</v>
      </c>
      <c r="C14" s="44">
        <v>281736000074</v>
      </c>
      <c r="D14" s="44" t="s">
        <v>209</v>
      </c>
      <c r="E14" s="25">
        <v>0</v>
      </c>
      <c r="F14" s="16">
        <v>1</v>
      </c>
      <c r="G14" s="16">
        <v>1</v>
      </c>
      <c r="H14" s="16"/>
      <c r="I14" s="16">
        <v>1</v>
      </c>
      <c r="J14" s="16">
        <v>1</v>
      </c>
      <c r="K14" s="25">
        <v>16</v>
      </c>
      <c r="L14" s="16">
        <v>1</v>
      </c>
      <c r="M14" s="16"/>
      <c r="N14" s="16">
        <v>1</v>
      </c>
      <c r="O14" s="16">
        <v>1</v>
      </c>
      <c r="P14" s="16"/>
      <c r="Q14" s="16"/>
      <c r="R14" s="16"/>
      <c r="S14" s="16"/>
      <c r="T14" s="16"/>
      <c r="U14" s="16"/>
      <c r="V14" s="16"/>
      <c r="W14" s="16"/>
      <c r="X14" s="16"/>
      <c r="Y14" s="19"/>
      <c r="Z14" s="20"/>
      <c r="AA14" s="16"/>
      <c r="AB14" s="17"/>
      <c r="AC14" s="20"/>
      <c r="AD14" s="20"/>
      <c r="AE14" s="17"/>
      <c r="AF14" s="17"/>
      <c r="AG14" s="17"/>
      <c r="AH14" s="20"/>
      <c r="AI14" s="20"/>
      <c r="AJ14" s="74">
        <v>1</v>
      </c>
      <c r="AK14" s="17"/>
      <c r="AL14" s="17"/>
      <c r="AM14" s="17"/>
      <c r="AN14" s="17"/>
      <c r="AO14" s="20"/>
      <c r="AP14" s="20"/>
      <c r="AQ14" s="20"/>
      <c r="AR14" s="17">
        <v>1</v>
      </c>
      <c r="AS14" s="20"/>
    </row>
    <row r="15" spans="1:45" x14ac:dyDescent="0.15">
      <c r="A15" s="11">
        <v>10</v>
      </c>
      <c r="B15" s="45" t="s">
        <v>215</v>
      </c>
      <c r="C15" s="44">
        <v>281736001755</v>
      </c>
      <c r="D15" s="44" t="s">
        <v>216</v>
      </c>
      <c r="E15" s="16">
        <v>2</v>
      </c>
      <c r="F15" s="16">
        <v>1</v>
      </c>
      <c r="G15" s="16">
        <v>1</v>
      </c>
      <c r="H15" s="16">
        <v>1</v>
      </c>
      <c r="I15" s="16">
        <v>1</v>
      </c>
      <c r="J15" s="16">
        <v>1</v>
      </c>
      <c r="K15" s="16">
        <v>17</v>
      </c>
      <c r="L15" s="16">
        <v>1</v>
      </c>
      <c r="M15" s="16">
        <v>1</v>
      </c>
      <c r="N15" s="16">
        <v>1</v>
      </c>
      <c r="O15" s="16">
        <v>1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7"/>
      <c r="AA15" s="16"/>
      <c r="AB15" s="17"/>
      <c r="AC15" s="17"/>
      <c r="AD15" s="17"/>
      <c r="AE15" s="17"/>
      <c r="AF15" s="17"/>
      <c r="AG15" s="17"/>
      <c r="AH15" s="17"/>
      <c r="AI15" s="17"/>
      <c r="AJ15" s="74">
        <v>1</v>
      </c>
      <c r="AK15" s="17"/>
      <c r="AL15" s="17"/>
      <c r="AM15" s="17"/>
      <c r="AN15" s="17"/>
      <c r="AO15" s="17"/>
      <c r="AP15" s="17"/>
      <c r="AQ15" s="17"/>
      <c r="AR15" s="17"/>
      <c r="AS15" s="17"/>
    </row>
    <row r="16" spans="1:45" x14ac:dyDescent="0.15">
      <c r="A16" s="11">
        <v>11</v>
      </c>
      <c r="B16" s="45" t="s">
        <v>217</v>
      </c>
      <c r="C16" s="44">
        <v>281736001631</v>
      </c>
      <c r="D16" s="44" t="s">
        <v>218</v>
      </c>
      <c r="E16" s="16">
        <v>1</v>
      </c>
      <c r="F16" s="16">
        <v>1</v>
      </c>
      <c r="G16" s="16">
        <v>1</v>
      </c>
      <c r="H16" s="16">
        <v>1</v>
      </c>
      <c r="I16" s="16">
        <v>1</v>
      </c>
      <c r="J16" s="16">
        <v>1</v>
      </c>
      <c r="K16" s="16">
        <v>7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7"/>
      <c r="AA16" s="16"/>
      <c r="AB16" s="17"/>
      <c r="AC16" s="17"/>
      <c r="AD16" s="17"/>
      <c r="AE16" s="17"/>
      <c r="AF16" s="17"/>
      <c r="AG16" s="17"/>
      <c r="AH16" s="17"/>
      <c r="AI16" s="17"/>
      <c r="AJ16" s="74">
        <v>1</v>
      </c>
      <c r="AK16" s="17"/>
      <c r="AL16" s="17"/>
      <c r="AM16" s="17"/>
      <c r="AN16" s="17"/>
      <c r="AO16" s="17"/>
      <c r="AP16" s="17"/>
      <c r="AQ16" s="17"/>
      <c r="AR16" s="17"/>
      <c r="AS16" s="17"/>
    </row>
    <row r="17" spans="1:45" x14ac:dyDescent="0.15">
      <c r="A17" s="11">
        <v>12</v>
      </c>
      <c r="B17" s="45" t="s">
        <v>167</v>
      </c>
      <c r="C17" s="44">
        <v>281736001763</v>
      </c>
      <c r="D17" s="44" t="s">
        <v>296</v>
      </c>
      <c r="E17" s="16">
        <v>5</v>
      </c>
      <c r="F17" s="16">
        <v>1</v>
      </c>
      <c r="G17" s="16">
        <v>1</v>
      </c>
      <c r="H17" s="16">
        <v>1</v>
      </c>
      <c r="I17" s="16">
        <v>1</v>
      </c>
      <c r="J17" s="16">
        <v>1</v>
      </c>
      <c r="K17" s="16">
        <v>35</v>
      </c>
      <c r="L17" s="16">
        <v>2</v>
      </c>
      <c r="M17" s="16">
        <v>2</v>
      </c>
      <c r="N17" s="16">
        <v>2</v>
      </c>
      <c r="O17" s="16">
        <v>2</v>
      </c>
      <c r="P17" s="16"/>
      <c r="Q17" s="16"/>
      <c r="R17" s="16"/>
      <c r="S17" s="16"/>
      <c r="T17" s="16"/>
      <c r="U17" s="16"/>
      <c r="V17" s="16"/>
      <c r="W17" s="16"/>
      <c r="X17" s="16"/>
      <c r="Y17" s="19"/>
      <c r="Z17" s="20"/>
      <c r="AA17" s="16"/>
      <c r="AB17" s="17"/>
      <c r="AC17" s="20"/>
      <c r="AD17" s="20"/>
      <c r="AE17" s="17"/>
      <c r="AF17" s="17"/>
      <c r="AG17" s="17"/>
      <c r="AH17" s="20"/>
      <c r="AI17" s="20"/>
      <c r="AJ17" s="74">
        <v>1</v>
      </c>
      <c r="AK17" s="17"/>
      <c r="AL17" s="17"/>
      <c r="AM17" s="17"/>
      <c r="AN17" s="17"/>
      <c r="AO17" s="20"/>
      <c r="AP17" s="20"/>
      <c r="AQ17" s="20"/>
      <c r="AR17" s="17"/>
      <c r="AS17" s="20"/>
    </row>
    <row r="18" spans="1:45" x14ac:dyDescent="0.15">
      <c r="A18" s="11">
        <v>13</v>
      </c>
      <c r="B18" s="45" t="s">
        <v>219</v>
      </c>
      <c r="C18" s="44">
        <v>281736001020</v>
      </c>
      <c r="D18" s="44" t="s">
        <v>220</v>
      </c>
      <c r="E18" s="16">
        <v>1</v>
      </c>
      <c r="F18" s="16">
        <v>1</v>
      </c>
      <c r="G18" s="16">
        <v>1</v>
      </c>
      <c r="H18" s="16">
        <v>1</v>
      </c>
      <c r="I18" s="16">
        <v>1</v>
      </c>
      <c r="J18" s="16">
        <v>1</v>
      </c>
      <c r="K18" s="16">
        <v>8</v>
      </c>
      <c r="L18" s="16">
        <v>1</v>
      </c>
      <c r="M18" s="16">
        <v>1</v>
      </c>
      <c r="N18" s="16">
        <v>1</v>
      </c>
      <c r="O18" s="16">
        <v>1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  <c r="AA18" s="16"/>
      <c r="AB18" s="17"/>
      <c r="AC18" s="17"/>
      <c r="AD18" s="17"/>
      <c r="AE18" s="17"/>
      <c r="AF18" s="17"/>
      <c r="AG18" s="17"/>
      <c r="AH18" s="17"/>
      <c r="AI18" s="17"/>
      <c r="AJ18" s="74">
        <v>1</v>
      </c>
      <c r="AK18" s="17"/>
      <c r="AL18" s="17"/>
      <c r="AM18" s="17"/>
      <c r="AN18" s="17"/>
      <c r="AO18" s="17"/>
      <c r="AP18" s="17"/>
      <c r="AQ18" s="17"/>
      <c r="AR18" s="17"/>
      <c r="AS18" s="17"/>
    </row>
    <row r="19" spans="1:45" x14ac:dyDescent="0.15">
      <c r="A19" s="11">
        <v>14</v>
      </c>
      <c r="B19" s="45" t="s">
        <v>221</v>
      </c>
      <c r="C19" s="44">
        <v>281736000058</v>
      </c>
      <c r="D19" s="44" t="s">
        <v>222</v>
      </c>
      <c r="E19" s="16">
        <v>1</v>
      </c>
      <c r="F19" s="16">
        <v>1</v>
      </c>
      <c r="G19" s="16">
        <v>1</v>
      </c>
      <c r="H19" s="16">
        <v>1</v>
      </c>
      <c r="I19" s="16">
        <v>1</v>
      </c>
      <c r="J19" s="16">
        <v>1</v>
      </c>
      <c r="K19" s="16">
        <v>9</v>
      </c>
      <c r="L19" s="16">
        <v>1</v>
      </c>
      <c r="M19" s="16">
        <v>1</v>
      </c>
      <c r="N19" s="16">
        <v>1</v>
      </c>
      <c r="O19" s="16">
        <v>1</v>
      </c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7"/>
      <c r="AA19" s="16"/>
      <c r="AB19" s="17"/>
      <c r="AC19" s="17"/>
      <c r="AD19" s="17"/>
      <c r="AE19" s="17"/>
      <c r="AF19" s="17"/>
      <c r="AG19" s="17"/>
      <c r="AH19" s="17"/>
      <c r="AI19" s="17"/>
      <c r="AJ19" s="74">
        <v>1</v>
      </c>
      <c r="AK19" s="17"/>
      <c r="AL19" s="17"/>
      <c r="AM19" s="17"/>
      <c r="AN19" s="17"/>
      <c r="AO19" s="17"/>
      <c r="AP19" s="17"/>
      <c r="AQ19" s="17"/>
      <c r="AR19" s="17"/>
      <c r="AS19" s="17"/>
    </row>
    <row r="20" spans="1:45" x14ac:dyDescent="0.15">
      <c r="A20" s="11">
        <v>15</v>
      </c>
      <c r="B20" s="45" t="s">
        <v>223</v>
      </c>
      <c r="C20" s="44">
        <v>281736002018</v>
      </c>
      <c r="D20" s="44" t="s">
        <v>224</v>
      </c>
      <c r="E20" s="16">
        <v>1</v>
      </c>
      <c r="F20" s="16">
        <v>1</v>
      </c>
      <c r="G20" s="16">
        <v>1</v>
      </c>
      <c r="H20" s="16">
        <v>1</v>
      </c>
      <c r="I20" s="16">
        <v>1</v>
      </c>
      <c r="J20" s="16">
        <v>1</v>
      </c>
      <c r="K20" s="16">
        <v>12</v>
      </c>
      <c r="L20" s="16">
        <v>1</v>
      </c>
      <c r="M20" s="16">
        <v>1</v>
      </c>
      <c r="N20" s="16">
        <v>1</v>
      </c>
      <c r="O20" s="16">
        <v>1</v>
      </c>
      <c r="P20" s="16"/>
      <c r="Q20" s="16"/>
      <c r="R20" s="16"/>
      <c r="S20" s="16"/>
      <c r="T20" s="16"/>
      <c r="U20" s="16"/>
      <c r="V20" s="16"/>
      <c r="W20" s="16"/>
      <c r="X20" s="16"/>
      <c r="Y20" s="19"/>
      <c r="Z20" s="20"/>
      <c r="AA20" s="16"/>
      <c r="AB20" s="17"/>
      <c r="AC20" s="20"/>
      <c r="AD20" s="20"/>
      <c r="AE20" s="17"/>
      <c r="AF20" s="17"/>
      <c r="AG20" s="17"/>
      <c r="AH20" s="20"/>
      <c r="AI20" s="20"/>
      <c r="AJ20" s="74">
        <v>1</v>
      </c>
      <c r="AK20" s="17"/>
      <c r="AL20" s="17"/>
      <c r="AM20" s="17"/>
      <c r="AN20" s="17"/>
      <c r="AO20" s="20"/>
      <c r="AP20" s="20"/>
      <c r="AQ20" s="20"/>
      <c r="AR20" s="17"/>
      <c r="AS20" s="20"/>
    </row>
    <row r="21" spans="1:45" x14ac:dyDescent="0.15">
      <c r="A21" s="11">
        <v>16</v>
      </c>
      <c r="B21" s="45" t="s">
        <v>192</v>
      </c>
      <c r="C21" s="44">
        <v>281736001933</v>
      </c>
      <c r="D21" s="44" t="s">
        <v>225</v>
      </c>
      <c r="E21" s="16">
        <v>1</v>
      </c>
      <c r="F21" s="16">
        <v>1</v>
      </c>
      <c r="G21" s="16">
        <v>1</v>
      </c>
      <c r="H21" s="16">
        <v>1</v>
      </c>
      <c r="I21" s="16">
        <v>1</v>
      </c>
      <c r="J21" s="16">
        <v>1</v>
      </c>
      <c r="K21" s="16">
        <v>10</v>
      </c>
      <c r="L21" s="16">
        <v>1</v>
      </c>
      <c r="M21" s="16">
        <v>1</v>
      </c>
      <c r="N21" s="16">
        <v>1</v>
      </c>
      <c r="O21" s="16">
        <v>1</v>
      </c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7"/>
      <c r="AA21" s="16"/>
      <c r="AB21" s="17"/>
      <c r="AC21" s="17"/>
      <c r="AD21" s="17"/>
      <c r="AE21" s="17"/>
      <c r="AF21" s="17"/>
      <c r="AG21" s="17"/>
      <c r="AH21" s="17"/>
      <c r="AI21" s="17"/>
      <c r="AJ21" s="74">
        <v>1</v>
      </c>
      <c r="AK21" s="17"/>
      <c r="AL21" s="17"/>
      <c r="AM21" s="17"/>
      <c r="AN21" s="17"/>
      <c r="AO21" s="17"/>
      <c r="AP21" s="17"/>
      <c r="AQ21" s="17"/>
      <c r="AR21" s="17"/>
      <c r="AS21" s="17"/>
    </row>
    <row r="22" spans="1:45" x14ac:dyDescent="0.15">
      <c r="A22" s="11">
        <v>17</v>
      </c>
      <c r="B22" s="45" t="s">
        <v>1</v>
      </c>
      <c r="C22" s="44">
        <v>281736002026</v>
      </c>
      <c r="D22" s="44" t="s">
        <v>226</v>
      </c>
      <c r="E22" s="16">
        <v>2</v>
      </c>
      <c r="F22" s="16">
        <v>1</v>
      </c>
      <c r="G22" s="16">
        <v>1</v>
      </c>
      <c r="H22" s="16">
        <v>1</v>
      </c>
      <c r="I22" s="16">
        <v>1</v>
      </c>
      <c r="J22" s="16">
        <v>1</v>
      </c>
      <c r="K22" s="16">
        <v>13</v>
      </c>
      <c r="L22" s="16">
        <v>1</v>
      </c>
      <c r="M22" s="16">
        <v>1</v>
      </c>
      <c r="N22" s="16">
        <v>1</v>
      </c>
      <c r="O22" s="16">
        <v>1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/>
      <c r="AA22" s="16"/>
      <c r="AB22" s="17"/>
      <c r="AC22" s="17"/>
      <c r="AD22" s="17"/>
      <c r="AE22" s="17"/>
      <c r="AF22" s="17"/>
      <c r="AG22" s="17"/>
      <c r="AH22" s="17"/>
      <c r="AI22" s="17"/>
      <c r="AJ22" s="35"/>
      <c r="AK22" s="17"/>
      <c r="AL22" s="17"/>
      <c r="AM22" s="17"/>
      <c r="AN22" s="17"/>
      <c r="AO22" s="17"/>
      <c r="AP22" s="17"/>
      <c r="AQ22" s="17"/>
      <c r="AR22" s="17"/>
      <c r="AS22" s="17"/>
    </row>
    <row r="23" spans="1:45" x14ac:dyDescent="0.15">
      <c r="A23" s="11">
        <v>18</v>
      </c>
      <c r="B23" s="45" t="s">
        <v>228</v>
      </c>
      <c r="C23" s="44">
        <v>281736001666</v>
      </c>
      <c r="D23" s="44" t="s">
        <v>229</v>
      </c>
      <c r="E23" s="16">
        <v>2</v>
      </c>
      <c r="F23" s="16">
        <v>1</v>
      </c>
      <c r="G23" s="16">
        <v>1</v>
      </c>
      <c r="H23" s="16">
        <v>1</v>
      </c>
      <c r="I23" s="16">
        <v>1</v>
      </c>
      <c r="J23" s="16">
        <v>1</v>
      </c>
      <c r="K23" s="16">
        <v>12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7"/>
      <c r="AA23" s="16"/>
      <c r="AB23" s="17"/>
      <c r="AC23" s="17"/>
      <c r="AD23" s="17"/>
      <c r="AE23" s="17"/>
      <c r="AF23" s="17"/>
      <c r="AG23" s="17"/>
      <c r="AH23" s="17"/>
      <c r="AI23" s="17"/>
      <c r="AJ23" s="35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1:45" x14ac:dyDescent="0.15">
      <c r="A24" s="11">
        <v>19</v>
      </c>
      <c r="B24" s="45" t="s">
        <v>230</v>
      </c>
      <c r="C24" s="44">
        <v>281736002646</v>
      </c>
      <c r="D24" s="44" t="s">
        <v>231</v>
      </c>
      <c r="E24" s="16">
        <v>1</v>
      </c>
      <c r="F24" s="16">
        <v>1</v>
      </c>
      <c r="G24" s="16">
        <v>1</v>
      </c>
      <c r="H24" s="16">
        <v>1</v>
      </c>
      <c r="I24" s="16">
        <v>1</v>
      </c>
      <c r="J24" s="16">
        <v>1</v>
      </c>
      <c r="K24" s="16">
        <v>10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7"/>
      <c r="AA24" s="16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</row>
    <row r="25" spans="1:45" x14ac:dyDescent="0.15">
      <c r="A25" s="11">
        <v>20</v>
      </c>
      <c r="B25" s="45" t="s">
        <v>232</v>
      </c>
      <c r="C25" s="44">
        <v>281794001692</v>
      </c>
      <c r="D25" s="44" t="s">
        <v>233</v>
      </c>
      <c r="E25" s="16">
        <v>4</v>
      </c>
      <c r="F25" s="16">
        <v>1</v>
      </c>
      <c r="G25" s="16">
        <v>1</v>
      </c>
      <c r="H25" s="16">
        <v>1</v>
      </c>
      <c r="I25" s="16">
        <v>1</v>
      </c>
      <c r="J25" s="16">
        <v>1</v>
      </c>
      <c r="K25" s="16">
        <v>16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  <c r="AA25" s="16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</row>
    <row r="26" spans="1:45" x14ac:dyDescent="0.15">
      <c r="A26" s="11">
        <v>21</v>
      </c>
      <c r="B26" s="45" t="s">
        <v>234</v>
      </c>
      <c r="C26" s="44">
        <v>281736002697</v>
      </c>
      <c r="D26" s="44" t="s">
        <v>227</v>
      </c>
      <c r="E26" s="16">
        <v>4</v>
      </c>
      <c r="F26" s="16">
        <v>1</v>
      </c>
      <c r="G26" s="16">
        <v>1</v>
      </c>
      <c r="H26" s="16">
        <v>1</v>
      </c>
      <c r="I26" s="16">
        <v>1</v>
      </c>
      <c r="J26" s="16">
        <v>1</v>
      </c>
      <c r="K26" s="16">
        <v>52</v>
      </c>
      <c r="L26" s="16">
        <v>5</v>
      </c>
      <c r="M26" s="16">
        <v>5</v>
      </c>
      <c r="N26" s="16"/>
      <c r="O26" s="16"/>
      <c r="P26" s="25">
        <v>7</v>
      </c>
      <c r="Q26" s="16"/>
      <c r="R26" s="16"/>
      <c r="S26" s="16"/>
      <c r="T26" s="16"/>
      <c r="U26" s="16"/>
      <c r="V26" s="16"/>
      <c r="W26" s="16"/>
      <c r="X26" s="16"/>
      <c r="Y26" s="16"/>
      <c r="Z26" s="17"/>
      <c r="AA26" s="16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45" x14ac:dyDescent="0.15">
      <c r="A27" s="11">
        <v>22</v>
      </c>
      <c r="B27" s="45" t="s">
        <v>235</v>
      </c>
      <c r="C27" s="44">
        <v>281300000010</v>
      </c>
      <c r="D27" s="44" t="s">
        <v>236</v>
      </c>
      <c r="E27" s="16">
        <v>4</v>
      </c>
      <c r="F27" s="16">
        <v>1</v>
      </c>
      <c r="G27" s="16">
        <v>1</v>
      </c>
      <c r="H27" s="16">
        <v>1</v>
      </c>
      <c r="I27" s="16">
        <v>1</v>
      </c>
      <c r="J27" s="16">
        <v>1</v>
      </c>
      <c r="K27" s="16">
        <v>30</v>
      </c>
      <c r="L27" s="16">
        <v>1</v>
      </c>
      <c r="M27" s="16">
        <v>1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7"/>
      <c r="AA27" s="16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47"/>
      <c r="AQ27" s="17"/>
      <c r="AR27" s="17"/>
      <c r="AS27" s="17"/>
    </row>
    <row r="28" spans="1:45" x14ac:dyDescent="0.15">
      <c r="A28" s="11">
        <v>23</v>
      </c>
      <c r="B28" s="45" t="s">
        <v>237</v>
      </c>
      <c r="C28" s="44">
        <v>281736002441</v>
      </c>
      <c r="D28" s="44" t="s">
        <v>238</v>
      </c>
      <c r="E28" s="16">
        <v>3</v>
      </c>
      <c r="F28" s="16">
        <v>1</v>
      </c>
      <c r="G28" s="16">
        <v>1</v>
      </c>
      <c r="H28" s="16">
        <v>1</v>
      </c>
      <c r="I28" s="16">
        <v>1</v>
      </c>
      <c r="J28" s="16">
        <v>1</v>
      </c>
      <c r="K28" s="16">
        <v>8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7"/>
      <c r="AA28" s="16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45" x14ac:dyDescent="0.15">
      <c r="A29" s="11">
        <v>24</v>
      </c>
      <c r="B29" s="45" t="s">
        <v>239</v>
      </c>
      <c r="C29" s="44">
        <v>281794003083</v>
      </c>
      <c r="D29" s="44" t="s">
        <v>240</v>
      </c>
      <c r="E29" s="16">
        <v>5</v>
      </c>
      <c r="F29" s="16">
        <v>1</v>
      </c>
      <c r="G29" s="16">
        <v>1</v>
      </c>
      <c r="H29" s="16">
        <v>1</v>
      </c>
      <c r="I29" s="16">
        <v>1</v>
      </c>
      <c r="J29" s="16">
        <v>1</v>
      </c>
      <c r="K29" s="16">
        <v>23</v>
      </c>
      <c r="L29" s="16">
        <v>1</v>
      </c>
      <c r="M29" s="16">
        <v>1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  <c r="AA29" s="16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</row>
    <row r="30" spans="1:45" x14ac:dyDescent="0.15">
      <c r="A30" s="11">
        <v>25</v>
      </c>
      <c r="B30" s="45" t="s">
        <v>241</v>
      </c>
      <c r="C30" s="44">
        <v>281736002450</v>
      </c>
      <c r="D30" s="44" t="s">
        <v>238</v>
      </c>
      <c r="E30" s="16">
        <v>3</v>
      </c>
      <c r="F30" s="16">
        <v>1</v>
      </c>
      <c r="G30" s="16">
        <v>1</v>
      </c>
      <c r="H30" s="16">
        <v>1</v>
      </c>
      <c r="I30" s="16">
        <v>1</v>
      </c>
      <c r="J30" s="16">
        <v>1</v>
      </c>
      <c r="K30" s="16">
        <v>13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7"/>
      <c r="AA30" s="16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45" x14ac:dyDescent="0.15">
      <c r="A31" s="11">
        <v>26</v>
      </c>
      <c r="B31" s="45" t="s">
        <v>242</v>
      </c>
      <c r="C31" s="44">
        <v>281736800011</v>
      </c>
      <c r="D31" s="44" t="s">
        <v>243</v>
      </c>
      <c r="E31" s="16">
        <v>3</v>
      </c>
      <c r="F31" s="16">
        <v>1</v>
      </c>
      <c r="G31" s="16">
        <v>1</v>
      </c>
      <c r="H31" s="16">
        <v>1</v>
      </c>
      <c r="I31" s="16">
        <v>1</v>
      </c>
      <c r="J31" s="16">
        <v>1</v>
      </c>
      <c r="K31" s="16">
        <v>16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7"/>
      <c r="AA31" s="16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5" x14ac:dyDescent="0.15">
      <c r="B32" s="67" t="s">
        <v>244</v>
      </c>
      <c r="C32" s="44"/>
      <c r="D32" s="44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1:45" x14ac:dyDescent="0.15">
      <c r="A33" s="11">
        <v>27</v>
      </c>
      <c r="B33" s="45" t="s">
        <v>30</v>
      </c>
      <c r="C33" s="44">
        <v>281736002379</v>
      </c>
      <c r="D33" s="44" t="s">
        <v>245</v>
      </c>
      <c r="E33" s="16"/>
      <c r="F33" s="16"/>
      <c r="G33" s="16"/>
      <c r="H33" s="16"/>
      <c r="I33" s="16"/>
      <c r="J33" s="16"/>
      <c r="K33" s="16">
        <v>19</v>
      </c>
      <c r="L33" s="16"/>
      <c r="M33" s="16"/>
      <c r="N33" s="16"/>
      <c r="O33" s="16">
        <v>2</v>
      </c>
      <c r="P33" s="16"/>
      <c r="Q33" s="16"/>
      <c r="R33" s="16"/>
      <c r="S33" s="16"/>
      <c r="T33" s="16"/>
      <c r="U33" s="16">
        <v>1</v>
      </c>
      <c r="V33" s="16"/>
      <c r="W33" s="16"/>
      <c r="X33" s="16"/>
      <c r="Y33" s="16"/>
      <c r="Z33" s="17"/>
      <c r="AA33" s="16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1:45" x14ac:dyDescent="0.15">
      <c r="B34" s="48"/>
      <c r="E34" s="26">
        <f>SUM(E3:E33)</f>
        <v>88</v>
      </c>
      <c r="F34" s="26">
        <f t="shared" ref="F34:AS34" si="0">SUM(F3:F33)</f>
        <v>33</v>
      </c>
      <c r="G34" s="26">
        <f t="shared" si="0"/>
        <v>28</v>
      </c>
      <c r="H34" s="26">
        <f t="shared" si="0"/>
        <v>26</v>
      </c>
      <c r="I34" s="26">
        <f t="shared" si="0"/>
        <v>28</v>
      </c>
      <c r="J34" s="26">
        <f t="shared" si="0"/>
        <v>31</v>
      </c>
      <c r="K34" s="26">
        <f t="shared" si="0"/>
        <v>509</v>
      </c>
      <c r="L34" s="26">
        <f t="shared" si="0"/>
        <v>38</v>
      </c>
      <c r="M34" s="26">
        <f t="shared" si="0"/>
        <v>34</v>
      </c>
      <c r="N34" s="26">
        <f t="shared" si="0"/>
        <v>29</v>
      </c>
      <c r="O34" s="26">
        <f t="shared" si="0"/>
        <v>31</v>
      </c>
      <c r="P34" s="26">
        <f t="shared" si="0"/>
        <v>7</v>
      </c>
      <c r="Q34" s="26">
        <f t="shared" si="0"/>
        <v>8</v>
      </c>
      <c r="R34" s="26">
        <f t="shared" si="0"/>
        <v>8</v>
      </c>
      <c r="S34" s="26">
        <f t="shared" si="0"/>
        <v>8</v>
      </c>
      <c r="T34" s="26">
        <f t="shared" si="0"/>
        <v>8</v>
      </c>
      <c r="U34" s="26">
        <f t="shared" si="0"/>
        <v>1</v>
      </c>
      <c r="V34" s="26">
        <f t="shared" si="0"/>
        <v>10</v>
      </c>
      <c r="W34" s="26">
        <f t="shared" si="0"/>
        <v>2</v>
      </c>
      <c r="X34" s="26">
        <f t="shared" si="0"/>
        <v>80</v>
      </c>
      <c r="Y34" s="26">
        <f t="shared" si="0"/>
        <v>0</v>
      </c>
      <c r="Z34" s="26">
        <f t="shared" si="0"/>
        <v>1</v>
      </c>
      <c r="AA34" s="26">
        <f t="shared" si="0"/>
        <v>5</v>
      </c>
      <c r="AB34" s="26">
        <f t="shared" si="0"/>
        <v>0</v>
      </c>
      <c r="AC34" s="26">
        <f t="shared" si="0"/>
        <v>0</v>
      </c>
      <c r="AD34" s="26">
        <f t="shared" si="0"/>
        <v>0</v>
      </c>
      <c r="AE34" s="26">
        <f t="shared" si="0"/>
        <v>4</v>
      </c>
      <c r="AF34" s="26">
        <f t="shared" si="0"/>
        <v>8</v>
      </c>
      <c r="AG34" s="26">
        <f t="shared" si="0"/>
        <v>0</v>
      </c>
      <c r="AH34" s="26">
        <f t="shared" si="0"/>
        <v>0</v>
      </c>
      <c r="AI34" s="26">
        <f t="shared" si="0"/>
        <v>4</v>
      </c>
      <c r="AJ34" s="26">
        <f t="shared" si="0"/>
        <v>11</v>
      </c>
      <c r="AK34" s="26">
        <f t="shared" si="0"/>
        <v>0</v>
      </c>
      <c r="AL34" s="26">
        <f t="shared" si="0"/>
        <v>0</v>
      </c>
      <c r="AM34" s="26">
        <f t="shared" si="0"/>
        <v>0</v>
      </c>
      <c r="AN34" s="26">
        <f t="shared" si="0"/>
        <v>0</v>
      </c>
      <c r="AO34" s="26">
        <f t="shared" si="0"/>
        <v>0</v>
      </c>
      <c r="AP34" s="26">
        <f t="shared" si="0"/>
        <v>100</v>
      </c>
      <c r="AQ34" s="26">
        <f t="shared" si="0"/>
        <v>0</v>
      </c>
      <c r="AR34" s="26">
        <f t="shared" si="0"/>
        <v>1</v>
      </c>
      <c r="AS34" s="26">
        <f t="shared" si="0"/>
        <v>0</v>
      </c>
    </row>
  </sheetData>
  <autoFilter ref="B2:AS34"/>
  <mergeCells count="1">
    <mergeCell ref="B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99FF"/>
  </sheetPr>
  <dimension ref="A1:AS26"/>
  <sheetViews>
    <sheetView zoomScale="130" zoomScaleNormal="130" workbookViewId="0">
      <pane xSplit="3" ySplit="5" topLeftCell="D6" activePane="bottomRight" state="frozen"/>
      <selection pane="topRight" activeCell="C1" sqref="C1"/>
      <selection pane="bottomLeft" activeCell="A100" sqref="A100"/>
      <selection pane="bottomRight" activeCell="A12" sqref="A12"/>
    </sheetView>
  </sheetViews>
  <sheetFormatPr baseColWidth="10" defaultColWidth="11.42578125" defaultRowHeight="9" x14ac:dyDescent="0.25"/>
  <cols>
    <col min="1" max="1" width="3.140625" style="11" customWidth="1"/>
    <col min="2" max="2" width="39" style="89" customWidth="1"/>
    <col min="3" max="3" width="14.42578125" style="11" customWidth="1"/>
    <col min="4" max="4" width="26.7109375" style="11" customWidth="1"/>
    <col min="5" max="6" width="14.5703125" style="11" customWidth="1"/>
    <col min="7" max="7" width="14" style="11" customWidth="1"/>
    <col min="8" max="8" width="16.140625" style="11" customWidth="1"/>
    <col min="9" max="9" width="12" style="90" customWidth="1"/>
    <col min="10" max="10" width="14.7109375" style="11" customWidth="1"/>
    <col min="11" max="11" width="17.28515625" style="11" customWidth="1"/>
    <col min="12" max="12" width="14.42578125" style="11" customWidth="1"/>
    <col min="13" max="13" width="13.5703125" style="11" customWidth="1"/>
    <col min="14" max="14" width="12.28515625" style="11" customWidth="1"/>
    <col min="15" max="15" width="14.28515625" style="11" customWidth="1"/>
    <col min="16" max="16" width="12.5703125" style="11" customWidth="1"/>
    <col min="17" max="17" width="13.7109375" style="11" customWidth="1"/>
    <col min="18" max="18" width="13.140625" style="11" customWidth="1"/>
    <col min="19" max="19" width="14" style="11" customWidth="1"/>
    <col min="20" max="20" width="15.140625" style="11" customWidth="1"/>
    <col min="21" max="21" width="15.85546875" style="11" customWidth="1"/>
    <col min="22" max="22" width="13.42578125" style="11" customWidth="1"/>
    <col min="23" max="23" width="13.140625" style="11" customWidth="1"/>
    <col min="24" max="24" width="12.5703125" style="11" customWidth="1"/>
    <col min="25" max="25" width="14.42578125" style="11" customWidth="1"/>
    <col min="26" max="26" width="16.85546875" style="11" customWidth="1"/>
    <col min="27" max="27" width="13.28515625" style="11" customWidth="1"/>
    <col min="28" max="28" width="15.140625" style="11" customWidth="1"/>
    <col min="29" max="29" width="14" style="11" customWidth="1"/>
    <col min="30" max="30" width="15.5703125" style="11" customWidth="1"/>
    <col min="31" max="31" width="12.85546875" style="11" customWidth="1"/>
    <col min="32" max="32" width="13" style="11" customWidth="1"/>
    <col min="33" max="33" width="14" style="11" customWidth="1"/>
    <col min="34" max="34" width="13.140625" style="11" customWidth="1"/>
    <col min="35" max="35" width="13.85546875" style="11" customWidth="1"/>
    <col min="36" max="36" width="11.5703125" style="11" customWidth="1"/>
    <col min="37" max="37" width="14.42578125" style="11" customWidth="1"/>
    <col min="38" max="38" width="13.42578125" style="11" customWidth="1"/>
    <col min="39" max="39" width="14.5703125" style="90" customWidth="1"/>
    <col min="40" max="40" width="14.140625" style="11" customWidth="1"/>
    <col min="41" max="41" width="14.28515625" style="90" customWidth="1"/>
    <col min="42" max="42" width="13.5703125" style="11" customWidth="1"/>
    <col min="43" max="43" width="13.140625" style="11" customWidth="1"/>
    <col min="44" max="44" width="15.28515625" style="11" customWidth="1"/>
    <col min="45" max="45" width="13.42578125" style="11" customWidth="1"/>
    <col min="46" max="16384" width="11.42578125" style="11"/>
  </cols>
  <sheetData>
    <row r="1" spans="1:45" ht="66.75" customHeight="1" x14ac:dyDescent="0.25">
      <c r="B1" s="121" t="s">
        <v>372</v>
      </c>
      <c r="C1" s="122"/>
      <c r="D1" s="122"/>
    </row>
    <row r="2" spans="1:45" x14ac:dyDescent="0.25">
      <c r="T2" s="113"/>
      <c r="U2" s="113"/>
    </row>
    <row r="3" spans="1:45" ht="66" customHeight="1" x14ac:dyDescent="0.25">
      <c r="B3" s="91" t="s">
        <v>3</v>
      </c>
      <c r="C3" s="13" t="s">
        <v>4</v>
      </c>
      <c r="D3" s="13" t="s">
        <v>5</v>
      </c>
      <c r="E3" s="14" t="s">
        <v>308</v>
      </c>
      <c r="F3" s="14" t="s">
        <v>309</v>
      </c>
      <c r="G3" s="14" t="s">
        <v>310</v>
      </c>
      <c r="H3" s="14" t="s">
        <v>311</v>
      </c>
      <c r="I3" s="14" t="s">
        <v>312</v>
      </c>
      <c r="J3" s="14" t="s">
        <v>313</v>
      </c>
      <c r="K3" s="14" t="s">
        <v>314</v>
      </c>
      <c r="L3" s="14" t="s">
        <v>315</v>
      </c>
      <c r="M3" s="14" t="s">
        <v>316</v>
      </c>
      <c r="N3" s="14" t="s">
        <v>312</v>
      </c>
      <c r="O3" s="14" t="s">
        <v>317</v>
      </c>
      <c r="P3" s="14" t="s">
        <v>318</v>
      </c>
      <c r="Q3" s="14" t="s">
        <v>319</v>
      </c>
      <c r="R3" s="14" t="s">
        <v>320</v>
      </c>
      <c r="S3" s="14" t="s">
        <v>321</v>
      </c>
      <c r="T3" s="14" t="s">
        <v>317</v>
      </c>
      <c r="U3" s="14" t="s">
        <v>322</v>
      </c>
      <c r="V3" s="14" t="s">
        <v>323</v>
      </c>
      <c r="W3" s="14" t="s">
        <v>324</v>
      </c>
      <c r="X3" s="14" t="s">
        <v>325</v>
      </c>
      <c r="Y3" s="14" t="s">
        <v>326</v>
      </c>
      <c r="Z3" s="14" t="s">
        <v>327</v>
      </c>
      <c r="AA3" s="14" t="s">
        <v>328</v>
      </c>
      <c r="AB3" s="14" t="s">
        <v>329</v>
      </c>
      <c r="AC3" s="14" t="s">
        <v>330</v>
      </c>
      <c r="AD3" s="14" t="s">
        <v>331</v>
      </c>
      <c r="AE3" s="14" t="s">
        <v>332</v>
      </c>
      <c r="AF3" s="14" t="s">
        <v>333</v>
      </c>
      <c r="AG3" s="14" t="s">
        <v>334</v>
      </c>
      <c r="AH3" s="14" t="s">
        <v>335</v>
      </c>
      <c r="AI3" s="14" t="s">
        <v>336</v>
      </c>
      <c r="AJ3" s="14" t="s">
        <v>337</v>
      </c>
      <c r="AK3" s="14" t="s">
        <v>338</v>
      </c>
      <c r="AL3" s="14" t="s">
        <v>339</v>
      </c>
      <c r="AM3" s="14" t="s">
        <v>340</v>
      </c>
      <c r="AN3" s="14" t="s">
        <v>341</v>
      </c>
      <c r="AO3" s="14" t="s">
        <v>342</v>
      </c>
      <c r="AP3" s="14" t="s">
        <v>343</v>
      </c>
      <c r="AQ3" s="14" t="s">
        <v>344</v>
      </c>
      <c r="AR3" s="14" t="s">
        <v>345</v>
      </c>
      <c r="AS3" s="14" t="s">
        <v>346</v>
      </c>
    </row>
    <row r="4" spans="1:45" x14ac:dyDescent="0.25">
      <c r="B4" s="52" t="s">
        <v>246</v>
      </c>
      <c r="C4" s="87"/>
      <c r="D4" s="8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1:45" x14ac:dyDescent="0.15">
      <c r="B5" s="69" t="s">
        <v>7</v>
      </c>
      <c r="C5" s="87"/>
      <c r="D5" s="87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34"/>
      <c r="T5" s="18"/>
      <c r="U5" s="18"/>
      <c r="V5" s="18"/>
      <c r="W5" s="18"/>
      <c r="X5" s="18"/>
      <c r="Y5" s="34"/>
      <c r="Z5" s="18"/>
      <c r="AA5" s="18"/>
      <c r="AB5" s="18"/>
      <c r="AC5" s="18"/>
      <c r="AD5" s="18"/>
      <c r="AE5" s="34"/>
      <c r="AF5" s="34"/>
      <c r="AG5" s="34"/>
      <c r="AH5" s="34"/>
      <c r="AI5" s="18"/>
      <c r="AJ5" s="34"/>
      <c r="AK5" s="18"/>
      <c r="AL5" s="18"/>
      <c r="AM5" s="18"/>
      <c r="AN5" s="18"/>
      <c r="AO5" s="18"/>
      <c r="AP5" s="18"/>
      <c r="AQ5" s="34"/>
      <c r="AR5" s="34"/>
      <c r="AS5" s="34"/>
    </row>
    <row r="6" spans="1:45" x14ac:dyDescent="0.15">
      <c r="B6" s="69" t="s">
        <v>351</v>
      </c>
      <c r="C6" s="87">
        <v>181794000021</v>
      </c>
      <c r="D6" s="87" t="s">
        <v>352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34"/>
      <c r="T6" s="18"/>
      <c r="U6" s="18"/>
      <c r="V6" s="18"/>
      <c r="W6" s="18"/>
      <c r="X6" s="18"/>
      <c r="Y6" s="34"/>
      <c r="Z6" s="18"/>
      <c r="AA6" s="18"/>
      <c r="AB6" s="18"/>
      <c r="AC6" s="18"/>
      <c r="AD6" s="18"/>
      <c r="AE6" s="34"/>
      <c r="AF6" s="34"/>
      <c r="AG6" s="34"/>
      <c r="AH6" s="34"/>
      <c r="AI6" s="18"/>
      <c r="AJ6" s="34"/>
      <c r="AK6" s="18"/>
      <c r="AL6" s="18"/>
      <c r="AM6" s="18"/>
      <c r="AN6" s="18"/>
      <c r="AO6" s="18"/>
      <c r="AP6" s="18"/>
      <c r="AQ6" s="34"/>
      <c r="AR6" s="34"/>
      <c r="AS6" s="34"/>
    </row>
    <row r="7" spans="1:45" x14ac:dyDescent="0.25">
      <c r="A7" s="11">
        <v>1</v>
      </c>
      <c r="B7" s="56" t="s">
        <v>353</v>
      </c>
      <c r="C7" s="87">
        <v>181794003801</v>
      </c>
      <c r="D7" s="87" t="s">
        <v>354</v>
      </c>
      <c r="E7" s="18"/>
      <c r="F7" s="18"/>
      <c r="G7" s="18"/>
      <c r="H7" s="18"/>
      <c r="I7" s="18"/>
      <c r="J7" s="18"/>
      <c r="K7" s="18"/>
      <c r="L7" s="18"/>
      <c r="M7" s="18">
        <v>6</v>
      </c>
      <c r="N7" s="18">
        <v>1</v>
      </c>
      <c r="O7" s="18"/>
      <c r="P7" s="18"/>
      <c r="Q7" s="18"/>
      <c r="R7" s="18"/>
      <c r="S7" s="34"/>
      <c r="T7" s="18"/>
      <c r="U7" s="18"/>
      <c r="V7" s="18"/>
      <c r="W7" s="18"/>
      <c r="X7" s="18"/>
      <c r="Y7" s="34"/>
      <c r="Z7" s="18"/>
      <c r="AA7" s="18">
        <v>1</v>
      </c>
      <c r="AB7" s="18">
        <v>1</v>
      </c>
      <c r="AC7" s="18">
        <v>10</v>
      </c>
      <c r="AD7" s="18">
        <v>40</v>
      </c>
      <c r="AE7" s="34">
        <v>1</v>
      </c>
      <c r="AF7" s="34">
        <v>2</v>
      </c>
      <c r="AG7" s="34">
        <v>1</v>
      </c>
      <c r="AH7" s="34"/>
      <c r="AI7" s="18"/>
      <c r="AJ7" s="34"/>
      <c r="AK7" s="18"/>
      <c r="AL7" s="18"/>
      <c r="AM7" s="18"/>
      <c r="AN7" s="18"/>
      <c r="AO7" s="18"/>
      <c r="AP7" s="18"/>
      <c r="AQ7" s="34"/>
      <c r="AR7" s="34"/>
      <c r="AS7" s="34"/>
    </row>
    <row r="8" spans="1:45" x14ac:dyDescent="0.15">
      <c r="B8" s="69" t="s">
        <v>348</v>
      </c>
      <c r="C8" s="87">
        <v>381794000399</v>
      </c>
      <c r="D8" s="87" t="s">
        <v>349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34"/>
      <c r="T8" s="18"/>
      <c r="U8" s="18"/>
      <c r="V8" s="18"/>
      <c r="W8" s="18"/>
      <c r="X8" s="18"/>
      <c r="Y8" s="34"/>
      <c r="Z8" s="18"/>
      <c r="AA8" s="18"/>
      <c r="AB8" s="18"/>
      <c r="AC8" s="18"/>
      <c r="AD8" s="18"/>
      <c r="AE8" s="34"/>
      <c r="AF8" s="34"/>
      <c r="AG8" s="34"/>
      <c r="AH8" s="34"/>
      <c r="AI8" s="18"/>
      <c r="AJ8" s="34"/>
      <c r="AK8" s="18"/>
      <c r="AL8" s="18"/>
      <c r="AM8" s="18"/>
      <c r="AN8" s="18"/>
      <c r="AO8" s="18"/>
      <c r="AP8" s="18"/>
      <c r="AQ8" s="34"/>
      <c r="AR8" s="34"/>
      <c r="AS8" s="34"/>
    </row>
    <row r="9" spans="1:45" x14ac:dyDescent="0.25">
      <c r="A9" s="11">
        <v>2</v>
      </c>
      <c r="B9" s="56" t="s">
        <v>350</v>
      </c>
      <c r="C9" s="87">
        <v>381794000399</v>
      </c>
      <c r="D9" s="87" t="s">
        <v>349</v>
      </c>
      <c r="E9" s="18">
        <v>9</v>
      </c>
      <c r="F9" s="18"/>
      <c r="G9" s="18"/>
      <c r="H9" s="18"/>
      <c r="I9" s="18"/>
      <c r="J9" s="18">
        <v>17</v>
      </c>
      <c r="K9" s="18"/>
      <c r="L9" s="18"/>
      <c r="M9" s="18"/>
      <c r="N9" s="18"/>
      <c r="O9" s="18"/>
      <c r="P9" s="18"/>
      <c r="Q9" s="18"/>
      <c r="R9" s="18">
        <v>35</v>
      </c>
      <c r="S9" s="34"/>
      <c r="T9" s="18"/>
      <c r="U9" s="18"/>
      <c r="V9" s="18">
        <v>1</v>
      </c>
      <c r="W9" s="18">
        <v>2</v>
      </c>
      <c r="X9" s="72">
        <v>80</v>
      </c>
      <c r="Y9" s="34">
        <v>1</v>
      </c>
      <c r="Z9" s="18"/>
      <c r="AA9" s="18"/>
      <c r="AB9" s="18"/>
      <c r="AC9" s="18">
        <v>1</v>
      </c>
      <c r="AD9" s="18">
        <v>4</v>
      </c>
      <c r="AE9" s="34"/>
      <c r="AF9" s="34"/>
      <c r="AG9" s="34"/>
      <c r="AH9" s="34"/>
      <c r="AI9" s="18">
        <v>5</v>
      </c>
      <c r="AJ9" s="72">
        <v>9</v>
      </c>
      <c r="AK9" s="18">
        <v>1</v>
      </c>
      <c r="AL9" s="18"/>
      <c r="AM9" s="18">
        <v>1</v>
      </c>
      <c r="AN9" s="18">
        <v>1</v>
      </c>
      <c r="AO9" s="18">
        <v>6</v>
      </c>
      <c r="AP9" s="18"/>
      <c r="AQ9" s="34"/>
      <c r="AR9" s="34"/>
      <c r="AS9" s="34"/>
    </row>
    <row r="10" spans="1:45" x14ac:dyDescent="0.15">
      <c r="B10" s="69" t="s">
        <v>355</v>
      </c>
      <c r="C10" s="87">
        <v>181794003151</v>
      </c>
      <c r="D10" s="87" t="s">
        <v>356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34"/>
      <c r="T10" s="18"/>
      <c r="U10" s="18"/>
      <c r="V10" s="18"/>
      <c r="W10" s="18"/>
      <c r="X10" s="18"/>
      <c r="Y10" s="34"/>
      <c r="Z10" s="18"/>
      <c r="AA10" s="18"/>
      <c r="AB10" s="18"/>
      <c r="AC10" s="18"/>
      <c r="AD10" s="18"/>
      <c r="AE10" s="34"/>
      <c r="AF10" s="34"/>
      <c r="AG10" s="34"/>
      <c r="AH10" s="34"/>
      <c r="AI10" s="18"/>
      <c r="AJ10" s="34"/>
      <c r="AK10" s="18"/>
      <c r="AL10" s="18"/>
      <c r="AM10" s="18"/>
      <c r="AN10" s="18"/>
      <c r="AO10" s="18"/>
      <c r="AP10" s="18"/>
      <c r="AQ10" s="34"/>
      <c r="AR10" s="34"/>
      <c r="AS10" s="34"/>
    </row>
    <row r="11" spans="1:45" x14ac:dyDescent="0.25">
      <c r="A11" s="11">
        <v>3</v>
      </c>
      <c r="B11" s="56" t="s">
        <v>357</v>
      </c>
      <c r="C11" s="87">
        <v>181794005251</v>
      </c>
      <c r="D11" s="87" t="s">
        <v>358</v>
      </c>
      <c r="E11" s="18"/>
      <c r="F11" s="18"/>
      <c r="G11" s="18"/>
      <c r="H11" s="18"/>
      <c r="I11" s="18"/>
      <c r="J11" s="18"/>
      <c r="K11" s="18"/>
      <c r="L11" s="18">
        <v>2</v>
      </c>
      <c r="M11" s="18"/>
      <c r="N11" s="18"/>
      <c r="O11" s="18"/>
      <c r="P11" s="18"/>
      <c r="Q11" s="18"/>
      <c r="R11" s="18"/>
      <c r="S11" s="34"/>
      <c r="T11" s="18"/>
      <c r="U11" s="18"/>
      <c r="V11" s="18"/>
      <c r="W11" s="18"/>
      <c r="X11" s="18"/>
      <c r="Y11" s="34"/>
      <c r="Z11" s="18"/>
      <c r="AA11" s="18"/>
      <c r="AB11" s="18"/>
      <c r="AC11" s="18"/>
      <c r="AD11" s="18"/>
      <c r="AE11" s="34"/>
      <c r="AF11" s="34"/>
      <c r="AG11" s="34"/>
      <c r="AH11" s="34"/>
      <c r="AI11" s="18"/>
      <c r="AJ11" s="34"/>
      <c r="AK11" s="18"/>
      <c r="AL11" s="18"/>
      <c r="AM11" s="18"/>
      <c r="AN11" s="18"/>
      <c r="AO11" s="18"/>
      <c r="AP11" s="18"/>
      <c r="AQ11" s="34"/>
      <c r="AR11" s="34"/>
      <c r="AS11" s="34"/>
    </row>
    <row r="12" spans="1:45" x14ac:dyDescent="0.25">
      <c r="A12" s="11">
        <v>4</v>
      </c>
      <c r="B12" s="56" t="s">
        <v>359</v>
      </c>
      <c r="C12" s="87">
        <v>181794003151</v>
      </c>
      <c r="D12" s="87" t="s">
        <v>356</v>
      </c>
      <c r="E12" s="18"/>
      <c r="F12" s="18"/>
      <c r="G12" s="18"/>
      <c r="H12" s="18"/>
      <c r="I12" s="18"/>
      <c r="J12" s="18"/>
      <c r="K12" s="18"/>
      <c r="L12" s="33">
        <v>0</v>
      </c>
      <c r="M12" s="18"/>
      <c r="N12" s="18"/>
      <c r="O12" s="18"/>
      <c r="P12" s="18">
        <v>100</v>
      </c>
      <c r="Q12" s="18">
        <v>5</v>
      </c>
      <c r="R12" s="18"/>
      <c r="S12" s="34"/>
      <c r="T12" s="18"/>
      <c r="U12" s="18"/>
      <c r="V12" s="18"/>
      <c r="W12" s="18"/>
      <c r="X12" s="18"/>
      <c r="Y12" s="34"/>
      <c r="Z12" s="18"/>
      <c r="AA12" s="18">
        <v>5</v>
      </c>
      <c r="AB12" s="18"/>
      <c r="AC12" s="18">
        <v>10</v>
      </c>
      <c r="AD12" s="18">
        <v>40</v>
      </c>
      <c r="AE12" s="34"/>
      <c r="AF12" s="34"/>
      <c r="AG12" s="34"/>
      <c r="AH12" s="34"/>
      <c r="AI12" s="18"/>
      <c r="AJ12" s="34"/>
      <c r="AK12" s="18"/>
      <c r="AL12" s="18"/>
      <c r="AM12" s="18"/>
      <c r="AN12" s="18">
        <v>6</v>
      </c>
      <c r="AO12" s="18"/>
      <c r="AP12" s="18"/>
      <c r="AQ12" s="34"/>
      <c r="AR12" s="34"/>
      <c r="AS12" s="34"/>
    </row>
    <row r="13" spans="1:45" x14ac:dyDescent="0.25">
      <c r="A13" s="11">
        <v>5</v>
      </c>
      <c r="B13" s="56" t="s">
        <v>360</v>
      </c>
      <c r="C13" s="87">
        <v>181794004913</v>
      </c>
      <c r="D13" s="87" t="s">
        <v>361</v>
      </c>
      <c r="E13" s="18"/>
      <c r="F13" s="18"/>
      <c r="G13" s="18"/>
      <c r="H13" s="18"/>
      <c r="I13" s="18"/>
      <c r="J13" s="18"/>
      <c r="K13" s="18"/>
      <c r="L13" s="18">
        <v>6</v>
      </c>
      <c r="M13" s="18"/>
      <c r="N13" s="18"/>
      <c r="O13" s="18"/>
      <c r="P13" s="18"/>
      <c r="Q13" s="18"/>
      <c r="R13" s="18"/>
      <c r="S13" s="34"/>
      <c r="T13" s="18"/>
      <c r="U13" s="18"/>
      <c r="V13" s="18"/>
      <c r="W13" s="18"/>
      <c r="X13" s="18"/>
      <c r="Y13" s="34"/>
      <c r="Z13" s="18"/>
      <c r="AA13" s="18"/>
      <c r="AB13" s="18"/>
      <c r="AC13" s="18"/>
      <c r="AD13" s="18"/>
      <c r="AE13" s="34"/>
      <c r="AF13" s="34"/>
      <c r="AG13" s="34"/>
      <c r="AH13" s="34"/>
      <c r="AI13" s="18"/>
      <c r="AJ13" s="34"/>
      <c r="AK13" s="18"/>
      <c r="AL13" s="18"/>
      <c r="AM13" s="18"/>
      <c r="AN13" s="18"/>
      <c r="AO13" s="18"/>
      <c r="AP13" s="18"/>
      <c r="AQ13" s="34"/>
      <c r="AR13" s="34"/>
      <c r="AS13" s="34"/>
    </row>
    <row r="14" spans="1:45" x14ac:dyDescent="0.25">
      <c r="A14" s="11">
        <v>6</v>
      </c>
      <c r="B14" s="56" t="s">
        <v>362</v>
      </c>
      <c r="C14" s="87">
        <v>181794004930</v>
      </c>
      <c r="D14" s="87" t="s">
        <v>363</v>
      </c>
      <c r="E14" s="18"/>
      <c r="F14" s="18"/>
      <c r="G14" s="18"/>
      <c r="H14" s="18"/>
      <c r="I14" s="18"/>
      <c r="J14" s="18"/>
      <c r="K14" s="18"/>
      <c r="L14" s="18">
        <v>6</v>
      </c>
      <c r="M14" s="18"/>
      <c r="N14" s="18"/>
      <c r="O14" s="18"/>
      <c r="P14" s="18"/>
      <c r="Q14" s="18"/>
      <c r="R14" s="18"/>
      <c r="S14" s="34"/>
      <c r="T14" s="18"/>
      <c r="U14" s="18"/>
      <c r="V14" s="18"/>
      <c r="W14" s="18"/>
      <c r="X14" s="18"/>
      <c r="Y14" s="34"/>
      <c r="Z14" s="18"/>
      <c r="AA14" s="18"/>
      <c r="AB14" s="18"/>
      <c r="AC14" s="18"/>
      <c r="AD14" s="18"/>
      <c r="AE14" s="34"/>
      <c r="AF14" s="34"/>
      <c r="AG14" s="34"/>
      <c r="AH14" s="34"/>
      <c r="AI14" s="18"/>
      <c r="AJ14" s="34"/>
      <c r="AK14" s="18"/>
      <c r="AL14" s="18"/>
      <c r="AM14" s="18"/>
      <c r="AN14" s="18"/>
      <c r="AO14" s="18"/>
      <c r="AP14" s="18"/>
      <c r="AQ14" s="34"/>
      <c r="AR14" s="34"/>
      <c r="AS14" s="34"/>
    </row>
    <row r="15" spans="1:45" x14ac:dyDescent="0.25">
      <c r="A15" s="11">
        <v>7</v>
      </c>
      <c r="B15" s="56" t="s">
        <v>364</v>
      </c>
      <c r="C15" s="87">
        <v>181794002996</v>
      </c>
      <c r="D15" s="87" t="s">
        <v>365</v>
      </c>
      <c r="E15" s="18"/>
      <c r="F15" s="18"/>
      <c r="G15" s="18"/>
      <c r="H15" s="18"/>
      <c r="I15" s="18"/>
      <c r="J15" s="18"/>
      <c r="K15" s="18"/>
      <c r="L15" s="18">
        <v>4</v>
      </c>
      <c r="M15" s="18"/>
      <c r="N15" s="18"/>
      <c r="O15" s="18"/>
      <c r="P15" s="18"/>
      <c r="Q15" s="18"/>
      <c r="R15" s="18"/>
      <c r="S15" s="34"/>
      <c r="T15" s="18"/>
      <c r="U15" s="18"/>
      <c r="V15" s="18"/>
      <c r="W15" s="18"/>
      <c r="X15" s="18"/>
      <c r="Y15" s="34"/>
      <c r="Z15" s="18"/>
      <c r="AA15" s="18"/>
      <c r="AB15" s="18"/>
      <c r="AC15" s="18"/>
      <c r="AD15" s="18"/>
      <c r="AE15" s="34"/>
      <c r="AF15" s="34"/>
      <c r="AG15" s="34"/>
      <c r="AH15" s="34"/>
      <c r="AI15" s="18"/>
      <c r="AJ15" s="34"/>
      <c r="AK15" s="18"/>
      <c r="AL15" s="18"/>
      <c r="AM15" s="18"/>
      <c r="AN15" s="18"/>
      <c r="AO15" s="18"/>
      <c r="AP15" s="18"/>
      <c r="AQ15" s="34"/>
      <c r="AR15" s="34"/>
      <c r="AS15" s="34"/>
    </row>
    <row r="16" spans="1:45" x14ac:dyDescent="0.15">
      <c r="B16" s="69" t="s">
        <v>47</v>
      </c>
      <c r="C16" s="87"/>
      <c r="D16" s="8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34"/>
      <c r="T16" s="18"/>
      <c r="U16" s="18"/>
      <c r="V16" s="18"/>
      <c r="W16" s="18"/>
      <c r="X16" s="18"/>
      <c r="Y16" s="34"/>
      <c r="Z16" s="18"/>
      <c r="AA16" s="18"/>
      <c r="AB16" s="18"/>
      <c r="AC16" s="18"/>
      <c r="AD16" s="18"/>
      <c r="AE16" s="34"/>
      <c r="AF16" s="34"/>
      <c r="AG16" s="34"/>
      <c r="AH16" s="34"/>
      <c r="AI16" s="18"/>
      <c r="AJ16" s="34"/>
      <c r="AK16" s="18"/>
      <c r="AL16" s="18"/>
      <c r="AM16" s="18"/>
      <c r="AN16" s="18"/>
      <c r="AO16" s="18"/>
      <c r="AP16" s="18"/>
      <c r="AQ16" s="34"/>
      <c r="AR16" s="34"/>
      <c r="AS16" s="34"/>
    </row>
    <row r="17" spans="1:45" x14ac:dyDescent="0.15">
      <c r="B17" s="69" t="s">
        <v>366</v>
      </c>
      <c r="C17" s="87">
        <v>281794003563</v>
      </c>
      <c r="D17" s="87" t="s">
        <v>247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34"/>
      <c r="T17" s="18"/>
      <c r="U17" s="18"/>
      <c r="V17" s="18"/>
      <c r="W17" s="18"/>
      <c r="X17" s="18"/>
      <c r="Y17" s="34"/>
      <c r="Z17" s="18"/>
      <c r="AA17" s="18"/>
      <c r="AB17" s="18"/>
      <c r="AC17" s="18"/>
      <c r="AD17" s="18"/>
      <c r="AE17" s="34"/>
      <c r="AF17" s="34"/>
      <c r="AG17" s="34"/>
      <c r="AH17" s="34"/>
      <c r="AI17" s="18"/>
      <c r="AJ17" s="34"/>
      <c r="AK17" s="18"/>
      <c r="AL17" s="18"/>
      <c r="AM17" s="18"/>
      <c r="AN17" s="18"/>
      <c r="AO17" s="18"/>
      <c r="AP17" s="18"/>
      <c r="AQ17" s="34"/>
      <c r="AR17" s="34"/>
      <c r="AS17" s="34"/>
    </row>
    <row r="18" spans="1:45" x14ac:dyDescent="0.25">
      <c r="A18" s="11">
        <v>8</v>
      </c>
      <c r="B18" s="56" t="s">
        <v>248</v>
      </c>
      <c r="C18" s="87">
        <v>281794800048</v>
      </c>
      <c r="D18" s="87" t="s">
        <v>249</v>
      </c>
      <c r="E18" s="18">
        <v>1</v>
      </c>
      <c r="F18" s="18">
        <v>1</v>
      </c>
      <c r="G18" s="18"/>
      <c r="H18" s="18"/>
      <c r="I18" s="18">
        <v>1</v>
      </c>
      <c r="J18" s="18"/>
      <c r="K18" s="18">
        <v>30</v>
      </c>
      <c r="L18" s="18">
        <v>1</v>
      </c>
      <c r="M18" s="18"/>
      <c r="N18" s="18"/>
      <c r="O18" s="18"/>
      <c r="P18" s="18"/>
      <c r="Q18" s="18"/>
      <c r="R18" s="18"/>
      <c r="S18" s="34"/>
      <c r="T18" s="18"/>
      <c r="U18" s="18"/>
      <c r="V18" s="18"/>
      <c r="W18" s="18"/>
      <c r="X18" s="18"/>
      <c r="Y18" s="34"/>
      <c r="Z18" s="18"/>
      <c r="AA18" s="18"/>
      <c r="AB18" s="18"/>
      <c r="AC18" s="18"/>
      <c r="AD18" s="18"/>
      <c r="AE18" s="34"/>
      <c r="AF18" s="34"/>
      <c r="AG18" s="34"/>
      <c r="AH18" s="34"/>
      <c r="AI18" s="18"/>
      <c r="AJ18" s="34"/>
      <c r="AK18" s="18"/>
      <c r="AL18" s="18"/>
      <c r="AM18" s="18"/>
      <c r="AN18" s="18"/>
      <c r="AO18" s="18"/>
      <c r="AP18" s="18"/>
      <c r="AQ18" s="34"/>
      <c r="AR18" s="34"/>
      <c r="AS18" s="34"/>
    </row>
    <row r="19" spans="1:45" x14ac:dyDescent="0.25">
      <c r="A19" s="11">
        <v>9</v>
      </c>
      <c r="B19" s="56" t="s">
        <v>250</v>
      </c>
      <c r="C19" s="87">
        <v>281794003563</v>
      </c>
      <c r="D19" s="87" t="s">
        <v>247</v>
      </c>
      <c r="E19" s="18">
        <v>0</v>
      </c>
      <c r="F19" s="18">
        <v>2</v>
      </c>
      <c r="G19" s="18">
        <v>1</v>
      </c>
      <c r="H19" s="18">
        <v>1</v>
      </c>
      <c r="I19" s="18">
        <v>1</v>
      </c>
      <c r="J19" s="18">
        <v>2</v>
      </c>
      <c r="K19" s="18">
        <f>3*40</f>
        <v>120</v>
      </c>
      <c r="L19" s="33"/>
      <c r="M19" s="33">
        <v>0</v>
      </c>
      <c r="N19" s="18">
        <v>3</v>
      </c>
      <c r="O19" s="18">
        <v>3</v>
      </c>
      <c r="P19" s="18">
        <v>50</v>
      </c>
      <c r="Q19" s="18">
        <v>4</v>
      </c>
      <c r="R19" s="18"/>
      <c r="S19" s="34">
        <v>4</v>
      </c>
      <c r="T19" s="18">
        <v>2</v>
      </c>
      <c r="U19" s="18"/>
      <c r="V19" s="18">
        <v>3</v>
      </c>
      <c r="W19" s="18">
        <v>1</v>
      </c>
      <c r="X19" s="72">
        <v>25</v>
      </c>
      <c r="Y19" s="88"/>
      <c r="Z19" s="18">
        <v>1</v>
      </c>
      <c r="AA19" s="18">
        <v>3</v>
      </c>
      <c r="AB19" s="18">
        <v>3</v>
      </c>
      <c r="AC19" s="18"/>
      <c r="AD19" s="18"/>
      <c r="AE19" s="34"/>
      <c r="AF19" s="34"/>
      <c r="AG19" s="88"/>
      <c r="AH19" s="88"/>
      <c r="AI19" s="18">
        <v>3</v>
      </c>
      <c r="AJ19" s="72">
        <v>3</v>
      </c>
      <c r="AK19" s="18">
        <v>1</v>
      </c>
      <c r="AL19" s="18">
        <v>1</v>
      </c>
      <c r="AM19" s="18">
        <v>1</v>
      </c>
      <c r="AN19" s="18">
        <v>1</v>
      </c>
      <c r="AO19" s="18">
        <v>6</v>
      </c>
      <c r="AP19" s="18">
        <v>50</v>
      </c>
      <c r="AQ19" s="34"/>
      <c r="AR19" s="34"/>
      <c r="AS19" s="88"/>
    </row>
    <row r="20" spans="1:45" x14ac:dyDescent="0.25">
      <c r="A20" s="11">
        <v>10</v>
      </c>
      <c r="B20" s="56" t="s">
        <v>251</v>
      </c>
      <c r="C20" s="87">
        <v>281794000408</v>
      </c>
      <c r="D20" s="87" t="s">
        <v>252</v>
      </c>
      <c r="E20" s="18">
        <v>5</v>
      </c>
      <c r="F20" s="18">
        <v>2</v>
      </c>
      <c r="G20" s="18">
        <v>1</v>
      </c>
      <c r="H20" s="18">
        <v>1</v>
      </c>
      <c r="I20" s="18">
        <v>1</v>
      </c>
      <c r="J20" s="18">
        <v>2</v>
      </c>
      <c r="K20" s="18">
        <v>50</v>
      </c>
      <c r="L20" s="18">
        <v>2</v>
      </c>
      <c r="M20" s="18"/>
      <c r="N20" s="18"/>
      <c r="O20" s="18"/>
      <c r="P20" s="18"/>
      <c r="Q20" s="18"/>
      <c r="R20" s="18"/>
      <c r="S20" s="34"/>
      <c r="T20" s="18"/>
      <c r="U20" s="18"/>
      <c r="V20" s="18"/>
      <c r="W20" s="18"/>
      <c r="X20" s="18"/>
      <c r="Y20" s="34"/>
      <c r="Z20" s="18"/>
      <c r="AA20" s="18">
        <v>2</v>
      </c>
      <c r="AB20" s="18"/>
      <c r="AC20" s="18"/>
      <c r="AD20" s="18"/>
      <c r="AE20" s="34"/>
      <c r="AF20" s="34"/>
      <c r="AG20" s="34"/>
      <c r="AH20" s="34"/>
      <c r="AI20" s="18"/>
      <c r="AJ20" s="34"/>
      <c r="AK20" s="18"/>
      <c r="AL20" s="18"/>
      <c r="AM20" s="18"/>
      <c r="AN20" s="18"/>
      <c r="AO20" s="18"/>
      <c r="AP20" s="18"/>
      <c r="AQ20" s="34"/>
      <c r="AR20" s="34"/>
      <c r="AS20" s="34"/>
    </row>
    <row r="21" spans="1:45" x14ac:dyDescent="0.25">
      <c r="A21" s="11">
        <v>11</v>
      </c>
      <c r="B21" s="56" t="s">
        <v>253</v>
      </c>
      <c r="C21" s="87">
        <v>281794003067</v>
      </c>
      <c r="D21" s="87" t="s">
        <v>254</v>
      </c>
      <c r="E21" s="18"/>
      <c r="F21" s="18"/>
      <c r="G21" s="18"/>
      <c r="H21" s="18"/>
      <c r="I21" s="18"/>
      <c r="J21" s="18"/>
      <c r="K21" s="18">
        <v>62</v>
      </c>
      <c r="L21" s="18">
        <v>2</v>
      </c>
      <c r="M21" s="18">
        <v>2</v>
      </c>
      <c r="N21" s="18">
        <v>2</v>
      </c>
      <c r="O21" s="18">
        <v>2</v>
      </c>
      <c r="P21" s="18"/>
      <c r="Q21" s="18"/>
      <c r="R21" s="18"/>
      <c r="S21" s="34"/>
      <c r="T21" s="18"/>
      <c r="U21" s="18"/>
      <c r="V21" s="18"/>
      <c r="W21" s="18"/>
      <c r="X21" s="18"/>
      <c r="Y21" s="34"/>
      <c r="Z21" s="18"/>
      <c r="AA21" s="18"/>
      <c r="AB21" s="18"/>
      <c r="AC21" s="18"/>
      <c r="AD21" s="18"/>
      <c r="AE21" s="34"/>
      <c r="AF21" s="34"/>
      <c r="AG21" s="34"/>
      <c r="AH21" s="34"/>
      <c r="AI21" s="18"/>
      <c r="AJ21" s="34"/>
      <c r="AK21" s="18"/>
      <c r="AL21" s="18"/>
      <c r="AM21" s="18"/>
      <c r="AN21" s="18"/>
      <c r="AO21" s="18"/>
      <c r="AP21" s="18"/>
      <c r="AQ21" s="34"/>
      <c r="AR21" s="34"/>
      <c r="AS21" s="34"/>
    </row>
    <row r="22" spans="1:45" x14ac:dyDescent="0.25">
      <c r="A22" s="11">
        <v>12</v>
      </c>
      <c r="B22" s="56" t="s">
        <v>255</v>
      </c>
      <c r="C22" s="87">
        <v>281794004659</v>
      </c>
      <c r="D22" s="87" t="s">
        <v>256</v>
      </c>
      <c r="E22" s="18">
        <v>3</v>
      </c>
      <c r="F22" s="18">
        <v>2</v>
      </c>
      <c r="G22" s="18">
        <v>1</v>
      </c>
      <c r="H22" s="18"/>
      <c r="I22" s="18"/>
      <c r="J22" s="18"/>
      <c r="K22" s="18">
        <v>34</v>
      </c>
      <c r="L22" s="18">
        <v>1</v>
      </c>
      <c r="M22" s="18"/>
      <c r="N22" s="18"/>
      <c r="O22" s="18">
        <v>2</v>
      </c>
      <c r="P22" s="18"/>
      <c r="Q22" s="18"/>
      <c r="R22" s="18"/>
      <c r="S22" s="34"/>
      <c r="T22" s="18"/>
      <c r="U22" s="18"/>
      <c r="V22" s="18"/>
      <c r="W22" s="18"/>
      <c r="X22" s="18"/>
      <c r="Y22" s="34"/>
      <c r="Z22" s="18"/>
      <c r="AA22" s="18">
        <v>2</v>
      </c>
      <c r="AB22" s="18"/>
      <c r="AC22" s="18"/>
      <c r="AD22" s="18"/>
      <c r="AE22" s="34"/>
      <c r="AF22" s="34"/>
      <c r="AG22" s="34"/>
      <c r="AH22" s="34"/>
      <c r="AI22" s="18"/>
      <c r="AJ22" s="34"/>
      <c r="AK22" s="18"/>
      <c r="AL22" s="18"/>
      <c r="AM22" s="18"/>
      <c r="AN22" s="18"/>
      <c r="AO22" s="18"/>
      <c r="AP22" s="18"/>
      <c r="AQ22" s="34"/>
      <c r="AR22" s="34"/>
      <c r="AS22" s="34"/>
    </row>
    <row r="23" spans="1:45" x14ac:dyDescent="0.25">
      <c r="A23" s="11">
        <v>13</v>
      </c>
      <c r="B23" s="56" t="s">
        <v>257</v>
      </c>
      <c r="C23" s="87">
        <v>281794005060</v>
      </c>
      <c r="D23" s="87" t="s">
        <v>258</v>
      </c>
      <c r="E23" s="18">
        <f>12/3</f>
        <v>4</v>
      </c>
      <c r="F23" s="18">
        <v>2</v>
      </c>
      <c r="G23" s="18">
        <v>1</v>
      </c>
      <c r="H23" s="18">
        <v>1</v>
      </c>
      <c r="I23" s="18">
        <v>1</v>
      </c>
      <c r="J23" s="18">
        <v>2</v>
      </c>
      <c r="K23" s="18">
        <v>34</v>
      </c>
      <c r="L23" s="18">
        <v>1</v>
      </c>
      <c r="M23" s="18">
        <v>1</v>
      </c>
      <c r="N23" s="18"/>
      <c r="O23" s="18"/>
      <c r="P23" s="18"/>
      <c r="Q23" s="18"/>
      <c r="R23" s="18"/>
      <c r="S23" s="34"/>
      <c r="T23" s="18"/>
      <c r="U23" s="18"/>
      <c r="V23" s="18"/>
      <c r="W23" s="18"/>
      <c r="X23" s="18"/>
      <c r="Y23" s="34"/>
      <c r="Z23" s="18"/>
      <c r="AA23" s="18">
        <v>2</v>
      </c>
      <c r="AB23" s="18"/>
      <c r="AC23" s="18"/>
      <c r="AD23" s="18"/>
      <c r="AE23" s="34"/>
      <c r="AF23" s="34"/>
      <c r="AG23" s="34"/>
      <c r="AH23" s="34"/>
      <c r="AI23" s="18"/>
      <c r="AJ23" s="34"/>
      <c r="AK23" s="18"/>
      <c r="AL23" s="18"/>
      <c r="AM23" s="18"/>
      <c r="AN23" s="18"/>
      <c r="AO23" s="18"/>
      <c r="AP23" s="18"/>
      <c r="AQ23" s="34"/>
      <c r="AR23" s="34"/>
      <c r="AS23" s="34"/>
    </row>
    <row r="24" spans="1:45" x14ac:dyDescent="0.25">
      <c r="A24" s="11">
        <v>14</v>
      </c>
      <c r="B24" s="56" t="s">
        <v>259</v>
      </c>
      <c r="C24" s="87">
        <v>281794005051</v>
      </c>
      <c r="D24" s="87" t="s">
        <v>260</v>
      </c>
      <c r="E24" s="18">
        <v>1</v>
      </c>
      <c r="F24" s="18">
        <v>1</v>
      </c>
      <c r="G24" s="18">
        <v>1</v>
      </c>
      <c r="H24" s="18"/>
      <c r="I24" s="18"/>
      <c r="J24" s="18"/>
      <c r="K24" s="18">
        <v>37</v>
      </c>
      <c r="L24" s="18">
        <v>1</v>
      </c>
      <c r="M24" s="18">
        <v>1</v>
      </c>
      <c r="N24" s="18">
        <v>1</v>
      </c>
      <c r="O24" s="18">
        <v>1</v>
      </c>
      <c r="P24" s="18"/>
      <c r="Q24" s="18"/>
      <c r="R24" s="18"/>
      <c r="S24" s="34"/>
      <c r="T24" s="18"/>
      <c r="U24" s="18"/>
      <c r="V24" s="18"/>
      <c r="W24" s="18"/>
      <c r="X24" s="18"/>
      <c r="Y24" s="34"/>
      <c r="Z24" s="18"/>
      <c r="AA24" s="18">
        <v>2</v>
      </c>
      <c r="AB24" s="18"/>
      <c r="AC24" s="18"/>
      <c r="AD24" s="18"/>
      <c r="AE24" s="34"/>
      <c r="AF24" s="34"/>
      <c r="AG24" s="34"/>
      <c r="AH24" s="34"/>
      <c r="AI24" s="18"/>
      <c r="AJ24" s="34"/>
      <c r="AK24" s="18"/>
      <c r="AL24" s="18"/>
      <c r="AM24" s="18"/>
      <c r="AN24" s="18"/>
      <c r="AO24" s="18"/>
      <c r="AP24" s="18"/>
      <c r="AQ24" s="34"/>
      <c r="AR24" s="34"/>
      <c r="AS24" s="34"/>
    </row>
    <row r="25" spans="1:45" x14ac:dyDescent="0.25">
      <c r="A25" s="11">
        <v>15</v>
      </c>
      <c r="B25" s="56" t="s">
        <v>261</v>
      </c>
      <c r="C25" s="87">
        <v>281794001994</v>
      </c>
      <c r="D25" s="87" t="s">
        <v>262</v>
      </c>
      <c r="E25" s="18">
        <v>3</v>
      </c>
      <c r="F25" s="18">
        <v>2</v>
      </c>
      <c r="G25" s="18">
        <v>1</v>
      </c>
      <c r="H25" s="18"/>
      <c r="I25" s="18"/>
      <c r="J25" s="18"/>
      <c r="K25" s="18">
        <v>19</v>
      </c>
      <c r="L25" s="18">
        <v>1</v>
      </c>
      <c r="M25" s="18"/>
      <c r="N25" s="18"/>
      <c r="O25" s="18">
        <v>1</v>
      </c>
      <c r="P25" s="18"/>
      <c r="Q25" s="18"/>
      <c r="R25" s="18"/>
      <c r="S25" s="34"/>
      <c r="T25" s="18"/>
      <c r="U25" s="18"/>
      <c r="V25" s="18"/>
      <c r="W25" s="18"/>
      <c r="X25" s="18"/>
      <c r="Y25" s="34"/>
      <c r="Z25" s="18"/>
      <c r="AA25" s="18">
        <v>2</v>
      </c>
      <c r="AB25" s="18"/>
      <c r="AC25" s="18"/>
      <c r="AD25" s="18"/>
      <c r="AE25" s="34"/>
      <c r="AF25" s="34"/>
      <c r="AG25" s="34"/>
      <c r="AH25" s="34"/>
      <c r="AI25" s="18"/>
      <c r="AJ25" s="34"/>
      <c r="AK25" s="18"/>
      <c r="AL25" s="18"/>
      <c r="AM25" s="18"/>
      <c r="AN25" s="18"/>
      <c r="AO25" s="18"/>
      <c r="AP25" s="18"/>
      <c r="AQ25" s="34"/>
      <c r="AR25" s="34"/>
      <c r="AS25" s="34"/>
    </row>
    <row r="26" spans="1:45" x14ac:dyDescent="0.25">
      <c r="B26" s="120" t="s">
        <v>298</v>
      </c>
      <c r="C26" s="120"/>
      <c r="D26" s="120"/>
      <c r="E26" s="27">
        <f>SUM(E5:E25)</f>
        <v>26</v>
      </c>
      <c r="F26" s="27">
        <f t="shared" ref="F26:AS26" si="0">SUM(F5:F25)</f>
        <v>12</v>
      </c>
      <c r="G26" s="27">
        <f t="shared" si="0"/>
        <v>6</v>
      </c>
      <c r="H26" s="27">
        <f t="shared" si="0"/>
        <v>3</v>
      </c>
      <c r="I26" s="27">
        <f t="shared" si="0"/>
        <v>4</v>
      </c>
      <c r="J26" s="27">
        <f t="shared" si="0"/>
        <v>23</v>
      </c>
      <c r="K26" s="27">
        <f t="shared" si="0"/>
        <v>386</v>
      </c>
      <c r="L26" s="27">
        <f t="shared" si="0"/>
        <v>27</v>
      </c>
      <c r="M26" s="27">
        <f t="shared" si="0"/>
        <v>10</v>
      </c>
      <c r="N26" s="27">
        <f t="shared" si="0"/>
        <v>7</v>
      </c>
      <c r="O26" s="27">
        <f t="shared" si="0"/>
        <v>9</v>
      </c>
      <c r="P26" s="27">
        <f t="shared" si="0"/>
        <v>150</v>
      </c>
      <c r="Q26" s="27">
        <f t="shared" si="0"/>
        <v>9</v>
      </c>
      <c r="R26" s="27">
        <f t="shared" si="0"/>
        <v>35</v>
      </c>
      <c r="S26" s="27">
        <f t="shared" si="0"/>
        <v>4</v>
      </c>
      <c r="T26" s="27">
        <f t="shared" si="0"/>
        <v>2</v>
      </c>
      <c r="U26" s="27">
        <f t="shared" si="0"/>
        <v>0</v>
      </c>
      <c r="V26" s="27">
        <f t="shared" si="0"/>
        <v>4</v>
      </c>
      <c r="W26" s="27">
        <f t="shared" si="0"/>
        <v>3</v>
      </c>
      <c r="X26" s="27">
        <f t="shared" si="0"/>
        <v>105</v>
      </c>
      <c r="Y26" s="27">
        <f t="shared" si="0"/>
        <v>1</v>
      </c>
      <c r="Z26" s="27">
        <f t="shared" si="0"/>
        <v>1</v>
      </c>
      <c r="AA26" s="27">
        <f t="shared" si="0"/>
        <v>19</v>
      </c>
      <c r="AB26" s="27">
        <f t="shared" si="0"/>
        <v>4</v>
      </c>
      <c r="AC26" s="27">
        <f t="shared" si="0"/>
        <v>21</v>
      </c>
      <c r="AD26" s="27">
        <f t="shared" si="0"/>
        <v>84</v>
      </c>
      <c r="AE26" s="27">
        <f t="shared" si="0"/>
        <v>1</v>
      </c>
      <c r="AF26" s="27">
        <f t="shared" si="0"/>
        <v>2</v>
      </c>
      <c r="AG26" s="27">
        <f t="shared" si="0"/>
        <v>1</v>
      </c>
      <c r="AH26" s="27">
        <f t="shared" si="0"/>
        <v>0</v>
      </c>
      <c r="AI26" s="27">
        <f t="shared" si="0"/>
        <v>8</v>
      </c>
      <c r="AJ26" s="27">
        <f t="shared" si="0"/>
        <v>12</v>
      </c>
      <c r="AK26" s="27">
        <f t="shared" si="0"/>
        <v>2</v>
      </c>
      <c r="AL26" s="27">
        <f t="shared" si="0"/>
        <v>1</v>
      </c>
      <c r="AM26" s="27">
        <f t="shared" si="0"/>
        <v>2</v>
      </c>
      <c r="AN26" s="27">
        <f t="shared" si="0"/>
        <v>8</v>
      </c>
      <c r="AO26" s="27">
        <f t="shared" si="0"/>
        <v>12</v>
      </c>
      <c r="AP26" s="27">
        <f t="shared" si="0"/>
        <v>50</v>
      </c>
      <c r="AQ26" s="27">
        <f t="shared" si="0"/>
        <v>0</v>
      </c>
      <c r="AR26" s="27">
        <f t="shared" si="0"/>
        <v>0</v>
      </c>
      <c r="AS26" s="27">
        <f t="shared" si="0"/>
        <v>0</v>
      </c>
    </row>
  </sheetData>
  <autoFilter ref="B3:AS26"/>
  <mergeCells count="2">
    <mergeCell ref="B26:D26"/>
    <mergeCell ref="B1:D1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579C3"/>
  </sheetPr>
  <dimension ref="A1:AR42"/>
  <sheetViews>
    <sheetView tabSelected="1" zoomScale="90" zoomScaleNormal="90" workbookViewId="0">
      <selection activeCell="AQ8" sqref="AQ8"/>
    </sheetView>
  </sheetViews>
  <sheetFormatPr baseColWidth="10" defaultRowHeight="15" x14ac:dyDescent="0.25"/>
  <cols>
    <col min="1" max="1" width="39.140625" customWidth="1"/>
    <col min="2" max="2" width="11.42578125" style="4"/>
    <col min="4" max="4" width="13.42578125" customWidth="1"/>
    <col min="7" max="7" width="16" customWidth="1"/>
    <col min="21" max="21" width="14.140625" bestFit="1" customWidth="1"/>
  </cols>
  <sheetData>
    <row r="1" spans="1:44" ht="36.75" customHeight="1" x14ac:dyDescent="0.25">
      <c r="A1" s="123" t="s">
        <v>367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</row>
    <row r="2" spans="1:44" s="99" customFormat="1" ht="114" customHeight="1" x14ac:dyDescent="0.25">
      <c r="A2" s="97" t="s">
        <v>373</v>
      </c>
      <c r="B2" s="5" t="s">
        <v>263</v>
      </c>
      <c r="C2" s="5" t="s">
        <v>264</v>
      </c>
      <c r="D2" s="5" t="s">
        <v>265</v>
      </c>
      <c r="E2" s="5" t="s">
        <v>266</v>
      </c>
      <c r="F2" s="5" t="s">
        <v>267</v>
      </c>
      <c r="G2" s="5" t="s">
        <v>268</v>
      </c>
      <c r="H2" s="5" t="s">
        <v>269</v>
      </c>
      <c r="I2" s="5" t="s">
        <v>265</v>
      </c>
      <c r="J2" s="5" t="s">
        <v>266</v>
      </c>
      <c r="K2" s="5" t="s">
        <v>267</v>
      </c>
      <c r="L2" s="5" t="s">
        <v>268</v>
      </c>
      <c r="M2" s="5" t="s">
        <v>270</v>
      </c>
      <c r="N2" s="5" t="s">
        <v>265</v>
      </c>
      <c r="O2" s="5" t="s">
        <v>266</v>
      </c>
      <c r="P2" s="5" t="s">
        <v>267</v>
      </c>
      <c r="Q2" s="5" t="s">
        <v>268</v>
      </c>
      <c r="R2" s="5" t="s">
        <v>271</v>
      </c>
      <c r="S2" s="5" t="s">
        <v>272</v>
      </c>
      <c r="T2" s="5" t="s">
        <v>273</v>
      </c>
      <c r="U2" s="5" t="s">
        <v>299</v>
      </c>
      <c r="V2" s="5" t="s">
        <v>306</v>
      </c>
      <c r="W2" s="5" t="s">
        <v>307</v>
      </c>
      <c r="X2" s="5" t="s">
        <v>276</v>
      </c>
      <c r="Y2" s="5" t="s">
        <v>277</v>
      </c>
      <c r="Z2" s="5" t="s">
        <v>0</v>
      </c>
      <c r="AA2" s="5" t="s">
        <v>278</v>
      </c>
      <c r="AB2" s="5" t="s">
        <v>279</v>
      </c>
      <c r="AC2" s="5" t="s">
        <v>280</v>
      </c>
      <c r="AD2" s="5" t="s">
        <v>281</v>
      </c>
      <c r="AE2" s="5" t="s">
        <v>282</v>
      </c>
      <c r="AF2" s="5" t="s">
        <v>283</v>
      </c>
      <c r="AG2" s="5" t="s">
        <v>284</v>
      </c>
      <c r="AH2" s="5" t="s">
        <v>285</v>
      </c>
      <c r="AI2" s="5" t="s">
        <v>286</v>
      </c>
      <c r="AJ2" s="5" t="s">
        <v>287</v>
      </c>
      <c r="AK2" s="5" t="s">
        <v>288</v>
      </c>
      <c r="AL2" s="5" t="s">
        <v>289</v>
      </c>
      <c r="AM2" s="5" t="s">
        <v>290</v>
      </c>
      <c r="AN2" s="5" t="s">
        <v>291</v>
      </c>
      <c r="AO2" s="5" t="s">
        <v>292</v>
      </c>
      <c r="AP2" s="5" t="s">
        <v>300</v>
      </c>
      <c r="AQ2" s="98" t="s">
        <v>298</v>
      </c>
    </row>
    <row r="3" spans="1:44" ht="23.25" customHeight="1" x14ac:dyDescent="0.25">
      <c r="A3" s="1" t="s">
        <v>6</v>
      </c>
      <c r="B3" s="2">
        <f>Arauca!E31</f>
        <v>160</v>
      </c>
      <c r="C3" s="2">
        <f>Arauca!F31</f>
        <v>40</v>
      </c>
      <c r="D3" s="2">
        <f>Arauca!G31</f>
        <v>18</v>
      </c>
      <c r="E3" s="2">
        <f>Arauca!H31</f>
        <v>23</v>
      </c>
      <c r="F3" s="2">
        <f>Arauca!I31</f>
        <v>18</v>
      </c>
      <c r="G3" s="2">
        <f>Arauca!J31</f>
        <v>46</v>
      </c>
      <c r="H3" s="2">
        <f>Arauca!K31</f>
        <v>1746</v>
      </c>
      <c r="I3" s="2">
        <f>Arauca!L31</f>
        <v>24</v>
      </c>
      <c r="J3" s="2">
        <f>Arauca!M31</f>
        <v>65</v>
      </c>
      <c r="K3" s="2">
        <f>Arauca!N31</f>
        <v>56</v>
      </c>
      <c r="L3" s="2">
        <f>Arauca!O31</f>
        <v>72</v>
      </c>
      <c r="M3" s="2">
        <f>Arauca!P31</f>
        <v>1331</v>
      </c>
      <c r="N3" s="2">
        <f>Arauca!Q31</f>
        <v>35</v>
      </c>
      <c r="O3" s="2">
        <f>Arauca!R31</f>
        <v>35</v>
      </c>
      <c r="P3" s="2">
        <f>Arauca!S31</f>
        <v>35</v>
      </c>
      <c r="Q3" s="2">
        <f>Arauca!T31</f>
        <v>35</v>
      </c>
      <c r="R3" s="2">
        <f>Arauca!U31</f>
        <v>0</v>
      </c>
      <c r="S3" s="2">
        <f>Arauca!V31</f>
        <v>17</v>
      </c>
      <c r="T3" s="2">
        <f>Arauca!W31</f>
        <v>5</v>
      </c>
      <c r="U3" s="2">
        <f>Arauca!X31</f>
        <v>200</v>
      </c>
      <c r="V3" s="2">
        <f>Arauca!Y31</f>
        <v>1</v>
      </c>
      <c r="W3" s="2">
        <f>Arauca!Z31</f>
        <v>1</v>
      </c>
      <c r="X3" s="2">
        <f>Arauca!AA31</f>
        <v>25</v>
      </c>
      <c r="Y3" s="2">
        <f>Arauca!AB31</f>
        <v>8</v>
      </c>
      <c r="Z3" s="2">
        <f>Arauca!AC31</f>
        <v>0</v>
      </c>
      <c r="AA3" s="2">
        <f>Arauca!AD31</f>
        <v>0</v>
      </c>
      <c r="AB3" s="2">
        <f>Arauca!AE31</f>
        <v>2</v>
      </c>
      <c r="AC3" s="2">
        <f>Arauca!AF31</f>
        <v>4</v>
      </c>
      <c r="AD3" s="2">
        <f>Arauca!AG31</f>
        <v>2</v>
      </c>
      <c r="AE3" s="2">
        <f>Arauca!AH31</f>
        <v>8</v>
      </c>
      <c r="AF3" s="2">
        <f>Arauca!AI31</f>
        <v>0</v>
      </c>
      <c r="AG3" s="2">
        <f>Arauca!AJ31</f>
        <v>38</v>
      </c>
      <c r="AH3" s="2">
        <f>Arauca!AK31</f>
        <v>1</v>
      </c>
      <c r="AI3" s="2">
        <f>Arauca!AL31</f>
        <v>4</v>
      </c>
      <c r="AJ3" s="2">
        <f>Arauca!AM31</f>
        <v>2</v>
      </c>
      <c r="AK3" s="2">
        <f>Arauca!AN31</f>
        <v>3</v>
      </c>
      <c r="AL3" s="2">
        <f>Arauca!AO31</f>
        <v>14</v>
      </c>
      <c r="AM3" s="2">
        <f>Arauca!AP31</f>
        <v>500</v>
      </c>
      <c r="AN3" s="2">
        <f>Arauca!AQ31</f>
        <v>4</v>
      </c>
      <c r="AO3" s="2">
        <f>Arauca!AR31</f>
        <v>31</v>
      </c>
      <c r="AP3" s="2">
        <f>Arauca!AS31</f>
        <v>2</v>
      </c>
      <c r="AQ3" s="2">
        <f>SUM(B3:AP3)</f>
        <v>4611</v>
      </c>
      <c r="AR3" s="4"/>
    </row>
    <row r="4" spans="1:44" ht="23.25" customHeight="1" x14ac:dyDescent="0.25">
      <c r="A4" s="1" t="s">
        <v>50</v>
      </c>
      <c r="B4" s="2">
        <f>Arauquita!E66</f>
        <v>139</v>
      </c>
      <c r="C4" s="2">
        <f>Arauquita!F66</f>
        <v>45</v>
      </c>
      <c r="D4" s="2">
        <f>Arauquita!G66</f>
        <v>25</v>
      </c>
      <c r="E4" s="2">
        <f>Arauquita!H66</f>
        <v>36</v>
      </c>
      <c r="F4" s="2">
        <f>Arauquita!I66</f>
        <v>35</v>
      </c>
      <c r="G4" s="2">
        <f>Arauquita!J66</f>
        <v>52</v>
      </c>
      <c r="H4" s="2">
        <f>Arauquita!K66</f>
        <v>1199</v>
      </c>
      <c r="I4" s="2">
        <f>Arauquita!L66</f>
        <v>53</v>
      </c>
      <c r="J4" s="2">
        <f>Arauquita!M66</f>
        <v>45</v>
      </c>
      <c r="K4" s="2">
        <f>Arauquita!N66</f>
        <v>37</v>
      </c>
      <c r="L4" s="2">
        <f>Arauquita!O66</f>
        <v>35</v>
      </c>
      <c r="M4" s="2">
        <f>Arauquita!P66</f>
        <v>815</v>
      </c>
      <c r="N4" s="2">
        <f>Arauquita!Q66</f>
        <v>26</v>
      </c>
      <c r="O4" s="2">
        <f>Arauquita!R66</f>
        <v>26</v>
      </c>
      <c r="P4" s="2">
        <f>Arauquita!S66</f>
        <v>26</v>
      </c>
      <c r="Q4" s="2">
        <f>Arauquita!T66</f>
        <v>26</v>
      </c>
      <c r="R4" s="2">
        <f>Arauquita!U66</f>
        <v>11</v>
      </c>
      <c r="S4" s="2">
        <f>Arauquita!V66</f>
        <v>31</v>
      </c>
      <c r="T4" s="2">
        <f>Arauquita!W66</f>
        <v>7</v>
      </c>
      <c r="U4" s="2">
        <f>Arauquita!X66</f>
        <v>346</v>
      </c>
      <c r="V4" s="2">
        <f>Arauquita!Y66</f>
        <v>1</v>
      </c>
      <c r="W4" s="2">
        <f>Arauquita!Z66</f>
        <v>2</v>
      </c>
      <c r="X4" s="2">
        <f>Arauquita!AA66</f>
        <v>33</v>
      </c>
      <c r="Y4" s="2">
        <f>Arauquita!AB66</f>
        <v>10</v>
      </c>
      <c r="Z4" s="2">
        <f>Arauquita!AC66</f>
        <v>15</v>
      </c>
      <c r="AA4" s="2">
        <f>Arauquita!AD66</f>
        <v>60</v>
      </c>
      <c r="AB4" s="2">
        <f>Arauquita!AE66</f>
        <v>7</v>
      </c>
      <c r="AC4" s="2">
        <f>Arauquita!AF66</f>
        <v>14</v>
      </c>
      <c r="AD4" s="2">
        <f>Arauquita!AG66</f>
        <v>4</v>
      </c>
      <c r="AE4" s="2">
        <f>Arauquita!AH66</f>
        <v>5</v>
      </c>
      <c r="AF4" s="2">
        <f>Arauquita!AI66</f>
        <v>0</v>
      </c>
      <c r="AG4" s="2">
        <f>Arauquita!AJ66</f>
        <v>27</v>
      </c>
      <c r="AH4" s="2">
        <f>Arauquita!AK66</f>
        <v>8</v>
      </c>
      <c r="AI4" s="2">
        <f>Arauquita!AL66</f>
        <v>6</v>
      </c>
      <c r="AJ4" s="2">
        <f>Arauquita!AM66</f>
        <v>8</v>
      </c>
      <c r="AK4" s="2">
        <f>Arauquita!AN66</f>
        <v>11</v>
      </c>
      <c r="AL4" s="2">
        <f>Arauquita!AO66</f>
        <v>48</v>
      </c>
      <c r="AM4" s="2">
        <f>Arauquita!AP66</f>
        <v>190</v>
      </c>
      <c r="AN4" s="2">
        <f>Arauquita!AQ66</f>
        <v>1</v>
      </c>
      <c r="AO4" s="2">
        <f>Arauquita!AR66</f>
        <v>7</v>
      </c>
      <c r="AP4" s="2">
        <f>Arauquita!AS66</f>
        <v>6</v>
      </c>
      <c r="AQ4" s="2">
        <f>SUM(B4:AP4)</f>
        <v>3478</v>
      </c>
    </row>
    <row r="5" spans="1:44" ht="23.25" customHeight="1" x14ac:dyDescent="0.25">
      <c r="A5" s="1" t="s">
        <v>155</v>
      </c>
      <c r="B5" s="2">
        <f>Fortul!E33</f>
        <v>21</v>
      </c>
      <c r="C5" s="2">
        <f>Fortul!F33</f>
        <v>28</v>
      </c>
      <c r="D5" s="2">
        <f>Fortul!G33</f>
        <v>21</v>
      </c>
      <c r="E5" s="2">
        <f>Fortul!H33</f>
        <v>15</v>
      </c>
      <c r="F5" s="2">
        <f>Fortul!I33</f>
        <v>19</v>
      </c>
      <c r="G5" s="2">
        <f>Fortul!J33</f>
        <v>28</v>
      </c>
      <c r="H5" s="2">
        <f>Fortul!K33</f>
        <v>385</v>
      </c>
      <c r="I5" s="2">
        <f>Fortul!L33</f>
        <v>14</v>
      </c>
      <c r="J5" s="2">
        <f>Fortul!M33</f>
        <v>14</v>
      </c>
      <c r="K5" s="2">
        <f>Fortul!N33</f>
        <v>14</v>
      </c>
      <c r="L5" s="2">
        <f>Fortul!O33</f>
        <v>14</v>
      </c>
      <c r="M5" s="2">
        <f>Fortul!P33</f>
        <v>173</v>
      </c>
      <c r="N5" s="2">
        <f>Fortul!Q33</f>
        <v>9</v>
      </c>
      <c r="O5" s="2">
        <f>Fortul!R33</f>
        <v>5</v>
      </c>
      <c r="P5" s="2">
        <f>Fortul!S33</f>
        <v>5</v>
      </c>
      <c r="Q5" s="2">
        <f>Fortul!T33</f>
        <v>5</v>
      </c>
      <c r="R5" s="2">
        <f>Fortul!U33</f>
        <v>0</v>
      </c>
      <c r="S5" s="2">
        <f>Fortul!V33</f>
        <v>2</v>
      </c>
      <c r="T5" s="2">
        <f>Fortul!W33</f>
        <v>5</v>
      </c>
      <c r="U5" s="2">
        <f>Fortul!X33</f>
        <v>229</v>
      </c>
      <c r="V5" s="2">
        <f>Fortul!Y33</f>
        <v>0</v>
      </c>
      <c r="W5" s="2">
        <f>Fortul!Z33</f>
        <v>0</v>
      </c>
      <c r="X5" s="2">
        <f>Fortul!AA33</f>
        <v>6</v>
      </c>
      <c r="Y5" s="2">
        <f>Fortul!AB33</f>
        <v>12</v>
      </c>
      <c r="Z5" s="2">
        <f>Fortul!AC33</f>
        <v>9</v>
      </c>
      <c r="AA5" s="2">
        <f>Fortul!AD33</f>
        <v>36</v>
      </c>
      <c r="AB5" s="2">
        <f>Fortul!AE33</f>
        <v>4</v>
      </c>
      <c r="AC5" s="2">
        <f>Fortul!AF33</f>
        <v>16</v>
      </c>
      <c r="AD5" s="2">
        <f>Fortul!AG33</f>
        <v>0</v>
      </c>
      <c r="AE5" s="2">
        <f>Fortul!AH33</f>
        <v>1</v>
      </c>
      <c r="AF5" s="2">
        <f>Fortul!AI33</f>
        <v>0</v>
      </c>
      <c r="AG5" s="2">
        <f>Fortul!AJ33</f>
        <v>1</v>
      </c>
      <c r="AH5" s="2">
        <f>Fortul!AK33</f>
        <v>2</v>
      </c>
      <c r="AI5" s="2">
        <f>Fortul!AL33</f>
        <v>3</v>
      </c>
      <c r="AJ5" s="2">
        <f>Fortul!AM33</f>
        <v>1</v>
      </c>
      <c r="AK5" s="2">
        <f>Fortul!AN33</f>
        <v>3</v>
      </c>
      <c r="AL5" s="2">
        <f>Fortul!AO33</f>
        <v>6</v>
      </c>
      <c r="AM5" s="2">
        <f>Fortul!AP33</f>
        <v>0</v>
      </c>
      <c r="AN5" s="2">
        <f>Fortul!AQ33</f>
        <v>10</v>
      </c>
      <c r="AO5" s="2">
        <f>Fortul!AR33</f>
        <v>2</v>
      </c>
      <c r="AP5" s="2">
        <f>Fortul!AS33</f>
        <v>13</v>
      </c>
      <c r="AQ5" s="2">
        <f>SUM(B5:AP5)</f>
        <v>1131</v>
      </c>
    </row>
    <row r="6" spans="1:44" ht="23.25" customHeight="1" x14ac:dyDescent="0.25">
      <c r="A6" s="1" t="s">
        <v>202</v>
      </c>
      <c r="B6" s="2">
        <f>'Saravena '!E34</f>
        <v>88</v>
      </c>
      <c r="C6" s="2">
        <f>'Saravena '!F34</f>
        <v>33</v>
      </c>
      <c r="D6" s="2">
        <f>'Saravena '!G34</f>
        <v>28</v>
      </c>
      <c r="E6" s="2">
        <f>'Saravena '!H34</f>
        <v>26</v>
      </c>
      <c r="F6" s="2">
        <f>'Saravena '!I34</f>
        <v>28</v>
      </c>
      <c r="G6" s="2">
        <f>'Saravena '!J34</f>
        <v>31</v>
      </c>
      <c r="H6" s="2">
        <f>'Saravena '!K34</f>
        <v>509</v>
      </c>
      <c r="I6" s="2">
        <f>'Saravena '!L34</f>
        <v>38</v>
      </c>
      <c r="J6" s="2">
        <f>'Saravena '!M34</f>
        <v>34</v>
      </c>
      <c r="K6" s="2">
        <f>'Saravena '!N34</f>
        <v>29</v>
      </c>
      <c r="L6" s="2">
        <f>'Saravena '!O34</f>
        <v>31</v>
      </c>
      <c r="M6" s="2">
        <f>'Saravena '!P34</f>
        <v>7</v>
      </c>
      <c r="N6" s="2">
        <f>'Saravena '!Q34</f>
        <v>8</v>
      </c>
      <c r="O6" s="2">
        <f>'Saravena '!R34</f>
        <v>8</v>
      </c>
      <c r="P6" s="2">
        <f>'Saravena '!S34</f>
        <v>8</v>
      </c>
      <c r="Q6" s="2">
        <f>'Saravena '!T34</f>
        <v>8</v>
      </c>
      <c r="R6" s="2">
        <f>'Saravena '!U34</f>
        <v>1</v>
      </c>
      <c r="S6" s="2">
        <f>'Saravena '!V34</f>
        <v>10</v>
      </c>
      <c r="T6" s="2">
        <f>'Saravena '!W34</f>
        <v>2</v>
      </c>
      <c r="U6" s="2">
        <f>'Saravena '!X34</f>
        <v>80</v>
      </c>
      <c r="V6" s="2">
        <f>'Saravena '!Y34</f>
        <v>0</v>
      </c>
      <c r="W6" s="2">
        <f>'Saravena '!Z34</f>
        <v>1</v>
      </c>
      <c r="X6" s="2">
        <f>'Saravena '!AA34</f>
        <v>5</v>
      </c>
      <c r="Y6" s="2">
        <f>'Saravena '!AB34</f>
        <v>0</v>
      </c>
      <c r="Z6" s="2">
        <f>'Saravena '!AC34</f>
        <v>0</v>
      </c>
      <c r="AA6" s="2">
        <f>'Saravena '!AD34</f>
        <v>0</v>
      </c>
      <c r="AB6" s="2">
        <f>'Saravena '!AE34</f>
        <v>4</v>
      </c>
      <c r="AC6" s="2">
        <f>'Saravena '!AF34</f>
        <v>8</v>
      </c>
      <c r="AD6" s="2">
        <f>'Saravena '!AG34</f>
        <v>0</v>
      </c>
      <c r="AE6" s="2">
        <f>'Saravena '!AH34</f>
        <v>0</v>
      </c>
      <c r="AF6" s="2">
        <f>'Saravena '!AI34</f>
        <v>4</v>
      </c>
      <c r="AG6" s="2">
        <f>'Saravena '!AJ34</f>
        <v>11</v>
      </c>
      <c r="AH6" s="2">
        <f>'Saravena '!AK34</f>
        <v>0</v>
      </c>
      <c r="AI6" s="2">
        <f>'Saravena '!AL34</f>
        <v>0</v>
      </c>
      <c r="AJ6" s="2">
        <f>'Saravena '!AM34</f>
        <v>0</v>
      </c>
      <c r="AK6" s="2">
        <f>'Saravena '!AN34</f>
        <v>0</v>
      </c>
      <c r="AL6" s="2">
        <f>'Saravena '!AO34</f>
        <v>0</v>
      </c>
      <c r="AM6" s="2">
        <f>'Saravena '!AP34</f>
        <v>100</v>
      </c>
      <c r="AN6" s="2">
        <f>'Saravena '!AQ34</f>
        <v>0</v>
      </c>
      <c r="AO6" s="2">
        <f>'Saravena '!AR34</f>
        <v>1</v>
      </c>
      <c r="AP6" s="2">
        <f>'Saravena '!AS34</f>
        <v>0</v>
      </c>
      <c r="AQ6" s="2">
        <f>SUM(B6:AP6)</f>
        <v>1141</v>
      </c>
    </row>
    <row r="7" spans="1:44" ht="23.25" customHeight="1" x14ac:dyDescent="0.25">
      <c r="A7" s="1" t="s">
        <v>246</v>
      </c>
      <c r="B7" s="2">
        <f>Tame!E26</f>
        <v>26</v>
      </c>
      <c r="C7" s="2">
        <f>Tame!F26</f>
        <v>12</v>
      </c>
      <c r="D7" s="2">
        <f>Tame!G26</f>
        <v>6</v>
      </c>
      <c r="E7" s="2">
        <f>Tame!H26</f>
        <v>3</v>
      </c>
      <c r="F7" s="2">
        <f>Tame!I26</f>
        <v>4</v>
      </c>
      <c r="G7" s="2">
        <f>Tame!J26</f>
        <v>23</v>
      </c>
      <c r="H7" s="2">
        <f>Tame!K26</f>
        <v>386</v>
      </c>
      <c r="I7" s="2">
        <f>Tame!L26</f>
        <v>27</v>
      </c>
      <c r="J7" s="2">
        <f>Tame!M26</f>
        <v>10</v>
      </c>
      <c r="K7" s="2">
        <f>Tame!N26</f>
        <v>7</v>
      </c>
      <c r="L7" s="2">
        <f>Tame!O26</f>
        <v>9</v>
      </c>
      <c r="M7" s="2">
        <f>Tame!P26</f>
        <v>150</v>
      </c>
      <c r="N7" s="2">
        <f>Tame!Q26</f>
        <v>9</v>
      </c>
      <c r="O7" s="2">
        <f>Tame!R26</f>
        <v>35</v>
      </c>
      <c r="P7" s="2">
        <f>Tame!S26</f>
        <v>4</v>
      </c>
      <c r="Q7" s="2">
        <f>Tame!T26</f>
        <v>2</v>
      </c>
      <c r="R7" s="2">
        <f>Tame!U26</f>
        <v>0</v>
      </c>
      <c r="S7" s="2">
        <f>Tame!V26</f>
        <v>4</v>
      </c>
      <c r="T7" s="2">
        <f>Tame!W26</f>
        <v>3</v>
      </c>
      <c r="U7" s="2">
        <f>Tame!X26</f>
        <v>105</v>
      </c>
      <c r="V7" s="2">
        <f>Tame!Y26</f>
        <v>1</v>
      </c>
      <c r="W7" s="2">
        <f>Tame!Z26</f>
        <v>1</v>
      </c>
      <c r="X7" s="2">
        <f>Tame!AA26</f>
        <v>19</v>
      </c>
      <c r="Y7" s="2">
        <f>Tame!AB26</f>
        <v>4</v>
      </c>
      <c r="Z7" s="2">
        <f>Tame!AC26</f>
        <v>21</v>
      </c>
      <c r="AA7" s="2">
        <f>Tame!AD26</f>
        <v>84</v>
      </c>
      <c r="AB7" s="2">
        <f>Tame!AE26</f>
        <v>1</v>
      </c>
      <c r="AC7" s="2">
        <f>Tame!AF26</f>
        <v>2</v>
      </c>
      <c r="AD7" s="2">
        <f>Tame!AG26</f>
        <v>1</v>
      </c>
      <c r="AE7" s="2">
        <f>Tame!AH26</f>
        <v>0</v>
      </c>
      <c r="AF7" s="2">
        <f>Tame!AI26</f>
        <v>8</v>
      </c>
      <c r="AG7" s="2">
        <f>Tame!AJ26</f>
        <v>12</v>
      </c>
      <c r="AH7" s="2">
        <f>Tame!AK26</f>
        <v>2</v>
      </c>
      <c r="AI7" s="2">
        <f>Tame!AL26</f>
        <v>1</v>
      </c>
      <c r="AJ7" s="2">
        <f>Tame!AM26</f>
        <v>2</v>
      </c>
      <c r="AK7" s="2">
        <f>Tame!AN26</f>
        <v>8</v>
      </c>
      <c r="AL7" s="2">
        <f>Tame!AO26</f>
        <v>12</v>
      </c>
      <c r="AM7" s="2">
        <f>Tame!AP26</f>
        <v>50</v>
      </c>
      <c r="AN7" s="2">
        <f>Tame!AQ26</f>
        <v>0</v>
      </c>
      <c r="AO7" s="2">
        <f>Tame!AR26</f>
        <v>0</v>
      </c>
      <c r="AP7" s="2">
        <f>Tame!AS26</f>
        <v>0</v>
      </c>
      <c r="AQ7" s="2">
        <f>SUM(B7:AP7)</f>
        <v>1054</v>
      </c>
      <c r="AR7" s="4"/>
    </row>
    <row r="8" spans="1:44" ht="23.25" customHeight="1" x14ac:dyDescent="0.25">
      <c r="A8" s="1" t="s">
        <v>298</v>
      </c>
      <c r="B8" s="2">
        <f>SUM(B3:B7)</f>
        <v>434</v>
      </c>
      <c r="C8" s="2">
        <f>SUM(C3:C7)</f>
        <v>158</v>
      </c>
      <c r="D8" s="2">
        <f t="shared" ref="D8:AP8" si="0">SUM(D3:D7)</f>
        <v>98</v>
      </c>
      <c r="E8" s="2">
        <f t="shared" si="0"/>
        <v>103</v>
      </c>
      <c r="F8" s="2">
        <f t="shared" si="0"/>
        <v>104</v>
      </c>
      <c r="G8" s="2">
        <f t="shared" si="0"/>
        <v>180</v>
      </c>
      <c r="H8" s="2">
        <f t="shared" si="0"/>
        <v>4225</v>
      </c>
      <c r="I8" s="2">
        <f t="shared" si="0"/>
        <v>156</v>
      </c>
      <c r="J8" s="2">
        <f t="shared" si="0"/>
        <v>168</v>
      </c>
      <c r="K8" s="2">
        <f t="shared" si="0"/>
        <v>143</v>
      </c>
      <c r="L8" s="2">
        <f t="shared" si="0"/>
        <v>161</v>
      </c>
      <c r="M8" s="2">
        <f t="shared" si="0"/>
        <v>2476</v>
      </c>
      <c r="N8" s="2">
        <f t="shared" si="0"/>
        <v>87</v>
      </c>
      <c r="O8" s="2">
        <f t="shared" si="0"/>
        <v>109</v>
      </c>
      <c r="P8" s="2">
        <f t="shared" si="0"/>
        <v>78</v>
      </c>
      <c r="Q8" s="2">
        <f t="shared" si="0"/>
        <v>76</v>
      </c>
      <c r="R8" s="2">
        <f t="shared" si="0"/>
        <v>12</v>
      </c>
      <c r="S8" s="2">
        <f t="shared" si="0"/>
        <v>64</v>
      </c>
      <c r="T8" s="2">
        <f t="shared" si="0"/>
        <v>22</v>
      </c>
      <c r="U8" s="2">
        <f t="shared" si="0"/>
        <v>960</v>
      </c>
      <c r="V8" s="2">
        <f t="shared" si="0"/>
        <v>3</v>
      </c>
      <c r="W8" s="2">
        <f t="shared" si="0"/>
        <v>5</v>
      </c>
      <c r="X8" s="2">
        <f t="shared" si="0"/>
        <v>88</v>
      </c>
      <c r="Y8" s="2">
        <f t="shared" si="0"/>
        <v>34</v>
      </c>
      <c r="Z8" s="2">
        <f t="shared" si="0"/>
        <v>45</v>
      </c>
      <c r="AA8" s="2">
        <f t="shared" si="0"/>
        <v>180</v>
      </c>
      <c r="AB8" s="2">
        <f t="shared" si="0"/>
        <v>18</v>
      </c>
      <c r="AC8" s="2">
        <f t="shared" si="0"/>
        <v>44</v>
      </c>
      <c r="AD8" s="2">
        <f t="shared" si="0"/>
        <v>7</v>
      </c>
      <c r="AE8" s="2">
        <f t="shared" si="0"/>
        <v>14</v>
      </c>
      <c r="AF8" s="2">
        <f t="shared" si="0"/>
        <v>12</v>
      </c>
      <c r="AG8" s="2">
        <f t="shared" si="0"/>
        <v>89</v>
      </c>
      <c r="AH8" s="2">
        <f t="shared" si="0"/>
        <v>13</v>
      </c>
      <c r="AI8" s="2">
        <f t="shared" si="0"/>
        <v>14</v>
      </c>
      <c r="AJ8" s="2">
        <f t="shared" si="0"/>
        <v>13</v>
      </c>
      <c r="AK8" s="2">
        <f t="shared" si="0"/>
        <v>25</v>
      </c>
      <c r="AL8" s="2">
        <f t="shared" si="0"/>
        <v>80</v>
      </c>
      <c r="AM8" s="2">
        <f t="shared" si="0"/>
        <v>840</v>
      </c>
      <c r="AN8" s="2">
        <f t="shared" si="0"/>
        <v>15</v>
      </c>
      <c r="AO8" s="2">
        <f t="shared" si="0"/>
        <v>41</v>
      </c>
      <c r="AP8" s="2">
        <f t="shared" si="0"/>
        <v>21</v>
      </c>
      <c r="AQ8" s="2">
        <f>SUM(AQ3:AQ7)</f>
        <v>11415</v>
      </c>
    </row>
    <row r="10" spans="1:44" ht="45" customHeight="1" x14ac:dyDescent="0.25">
      <c r="A10" s="5" t="s">
        <v>263</v>
      </c>
      <c r="B10" s="2">
        <f>B8</f>
        <v>434</v>
      </c>
      <c r="D10" s="114"/>
      <c r="E10" s="114"/>
      <c r="F10" s="114"/>
      <c r="G10" s="114"/>
      <c r="U10" s="3"/>
    </row>
    <row r="11" spans="1:44" ht="45" customHeight="1" x14ac:dyDescent="0.25">
      <c r="A11" s="5" t="s">
        <v>264</v>
      </c>
      <c r="B11" s="2">
        <f>C8</f>
        <v>158</v>
      </c>
      <c r="D11" s="114"/>
      <c r="E11" s="114"/>
      <c r="F11" s="114"/>
      <c r="G11" s="114"/>
    </row>
    <row r="12" spans="1:44" ht="45" customHeight="1" x14ac:dyDescent="0.25">
      <c r="A12" s="5" t="s">
        <v>265</v>
      </c>
      <c r="B12" s="2">
        <f>D8+I8+N8</f>
        <v>341</v>
      </c>
      <c r="D12" s="114"/>
      <c r="E12" s="114"/>
      <c r="F12" s="114"/>
      <c r="G12" s="114"/>
    </row>
    <row r="13" spans="1:44" ht="45" customHeight="1" x14ac:dyDescent="0.25">
      <c r="A13" s="5" t="s">
        <v>266</v>
      </c>
      <c r="B13" s="2">
        <f>E8+J8+O8</f>
        <v>380</v>
      </c>
      <c r="D13" s="114"/>
      <c r="E13" s="114"/>
      <c r="F13" s="114"/>
      <c r="G13" s="114"/>
    </row>
    <row r="14" spans="1:44" ht="45" customHeight="1" x14ac:dyDescent="0.25">
      <c r="A14" s="5" t="s">
        <v>267</v>
      </c>
      <c r="B14" s="2">
        <f>F8+K8+P8</f>
        <v>325</v>
      </c>
      <c r="D14" s="114"/>
      <c r="E14" s="114"/>
      <c r="F14" s="114"/>
      <c r="G14" s="114"/>
    </row>
    <row r="15" spans="1:44" ht="45" customHeight="1" x14ac:dyDescent="0.25">
      <c r="A15" s="5" t="s">
        <v>268</v>
      </c>
      <c r="B15" s="2">
        <f>G8+L8+Q8</f>
        <v>417</v>
      </c>
      <c r="D15" s="114"/>
      <c r="E15" s="114"/>
      <c r="F15" s="114"/>
      <c r="G15" s="114"/>
    </row>
    <row r="16" spans="1:44" ht="45" customHeight="1" x14ac:dyDescent="0.25">
      <c r="A16" s="5" t="s">
        <v>269</v>
      </c>
      <c r="B16" s="2">
        <f>H8</f>
        <v>4225</v>
      </c>
      <c r="D16" s="114"/>
      <c r="E16" s="114"/>
      <c r="F16" s="114"/>
      <c r="G16" s="114"/>
    </row>
    <row r="17" spans="1:7" ht="36.75" customHeight="1" x14ac:dyDescent="0.25">
      <c r="A17" s="5" t="s">
        <v>270</v>
      </c>
      <c r="B17" s="2">
        <f>M8</f>
        <v>2476</v>
      </c>
      <c r="D17" s="114"/>
      <c r="E17" s="114"/>
      <c r="F17" s="114"/>
      <c r="G17" s="114"/>
    </row>
    <row r="18" spans="1:7" ht="54" customHeight="1" x14ac:dyDescent="0.25">
      <c r="A18" s="5" t="s">
        <v>271</v>
      </c>
      <c r="B18" s="2">
        <f>R8+AN8</f>
        <v>27</v>
      </c>
      <c r="D18" s="114"/>
      <c r="E18" s="114"/>
      <c r="F18" s="114"/>
      <c r="G18" s="114"/>
    </row>
    <row r="19" spans="1:7" x14ac:dyDescent="0.25">
      <c r="A19" s="5" t="s">
        <v>272</v>
      </c>
      <c r="B19" s="2">
        <f>S8</f>
        <v>64</v>
      </c>
    </row>
    <row r="20" spans="1:7" ht="30.75" customHeight="1" x14ac:dyDescent="0.25">
      <c r="A20" s="5" t="s">
        <v>273</v>
      </c>
      <c r="B20" s="2">
        <f>T8</f>
        <v>22</v>
      </c>
    </row>
    <row r="21" spans="1:7" ht="29.25" customHeight="1" x14ac:dyDescent="0.25">
      <c r="A21" s="5" t="s">
        <v>299</v>
      </c>
      <c r="B21" s="100">
        <f>U8</f>
        <v>960</v>
      </c>
    </row>
    <row r="22" spans="1:7" ht="21" customHeight="1" x14ac:dyDescent="0.25">
      <c r="A22" s="5" t="s">
        <v>274</v>
      </c>
      <c r="B22" s="2">
        <f>V8</f>
        <v>3</v>
      </c>
    </row>
    <row r="23" spans="1:7" ht="34.5" customHeight="1" x14ac:dyDescent="0.25">
      <c r="A23" s="5" t="s">
        <v>275</v>
      </c>
      <c r="B23" s="2">
        <f>W8</f>
        <v>5</v>
      </c>
    </row>
    <row r="24" spans="1:7" ht="36" customHeight="1" x14ac:dyDescent="0.25">
      <c r="A24" s="5" t="s">
        <v>276</v>
      </c>
      <c r="B24" s="2">
        <f>X8</f>
        <v>88</v>
      </c>
    </row>
    <row r="25" spans="1:7" ht="36" customHeight="1" x14ac:dyDescent="0.25">
      <c r="A25" s="5" t="s">
        <v>277</v>
      </c>
      <c r="B25" s="2">
        <f>Y8</f>
        <v>34</v>
      </c>
    </row>
    <row r="26" spans="1:7" ht="25.5" customHeight="1" x14ac:dyDescent="0.25">
      <c r="A26" s="5" t="s">
        <v>0</v>
      </c>
      <c r="B26" s="2">
        <f>Z8</f>
        <v>45</v>
      </c>
    </row>
    <row r="27" spans="1:7" ht="25.5" customHeight="1" x14ac:dyDescent="0.25">
      <c r="A27" s="5" t="s">
        <v>278</v>
      </c>
      <c r="B27" s="2">
        <f>AA8</f>
        <v>180</v>
      </c>
    </row>
    <row r="28" spans="1:7" ht="25.5" customHeight="1" x14ac:dyDescent="0.25">
      <c r="A28" s="5" t="s">
        <v>279</v>
      </c>
      <c r="B28" s="2">
        <f>AB8</f>
        <v>18</v>
      </c>
    </row>
    <row r="29" spans="1:7" ht="25.5" customHeight="1" x14ac:dyDescent="0.25">
      <c r="A29" s="5" t="s">
        <v>280</v>
      </c>
      <c r="B29" s="2">
        <f>AC8</f>
        <v>44</v>
      </c>
    </row>
    <row r="30" spans="1:7" ht="25.5" customHeight="1" x14ac:dyDescent="0.25">
      <c r="A30" s="5" t="s">
        <v>281</v>
      </c>
      <c r="B30" s="2">
        <f>AD8</f>
        <v>7</v>
      </c>
    </row>
    <row r="31" spans="1:7" ht="25.5" customHeight="1" x14ac:dyDescent="0.25">
      <c r="A31" s="5" t="s">
        <v>347</v>
      </c>
      <c r="B31" s="2">
        <f>AE8</f>
        <v>14</v>
      </c>
    </row>
    <row r="32" spans="1:7" ht="25.5" customHeight="1" x14ac:dyDescent="0.25">
      <c r="A32" s="5" t="s">
        <v>283</v>
      </c>
      <c r="B32" s="2">
        <f>AF8</f>
        <v>12</v>
      </c>
    </row>
    <row r="33" spans="1:2" ht="25.5" customHeight="1" x14ac:dyDescent="0.25">
      <c r="A33" s="5" t="s">
        <v>284</v>
      </c>
      <c r="B33" s="2">
        <f>AG8</f>
        <v>89</v>
      </c>
    </row>
    <row r="34" spans="1:2" ht="21" customHeight="1" x14ac:dyDescent="0.25">
      <c r="A34" s="5" t="s">
        <v>285</v>
      </c>
      <c r="B34" s="2">
        <f>AH8</f>
        <v>13</v>
      </c>
    </row>
    <row r="35" spans="1:2" ht="21" customHeight="1" x14ac:dyDescent="0.25">
      <c r="A35" s="5" t="s">
        <v>286</v>
      </c>
      <c r="B35" s="2">
        <f>AI8</f>
        <v>14</v>
      </c>
    </row>
    <row r="36" spans="1:2" ht="21" customHeight="1" x14ac:dyDescent="0.25">
      <c r="A36" s="5" t="s">
        <v>287</v>
      </c>
      <c r="B36" s="2">
        <f>AJ8</f>
        <v>13</v>
      </c>
    </row>
    <row r="37" spans="1:2" ht="21" customHeight="1" x14ac:dyDescent="0.25">
      <c r="A37" s="5" t="s">
        <v>288</v>
      </c>
      <c r="B37" s="2">
        <f>AK8</f>
        <v>25</v>
      </c>
    </row>
    <row r="38" spans="1:2" ht="21" customHeight="1" x14ac:dyDescent="0.25">
      <c r="A38" s="5" t="s">
        <v>289</v>
      </c>
      <c r="B38" s="2">
        <f>AL8</f>
        <v>80</v>
      </c>
    </row>
    <row r="39" spans="1:2" ht="21" customHeight="1" x14ac:dyDescent="0.25">
      <c r="A39" s="5" t="s">
        <v>290</v>
      </c>
      <c r="B39" s="2">
        <f>AM8</f>
        <v>840</v>
      </c>
    </row>
    <row r="40" spans="1:2" ht="21" customHeight="1" x14ac:dyDescent="0.25">
      <c r="A40" s="5" t="s">
        <v>292</v>
      </c>
      <c r="B40" s="2">
        <f>AO8</f>
        <v>41</v>
      </c>
    </row>
    <row r="41" spans="1:2" ht="21" customHeight="1" x14ac:dyDescent="0.25">
      <c r="A41" s="6" t="s">
        <v>300</v>
      </c>
      <c r="B41" s="2">
        <f>AP8</f>
        <v>21</v>
      </c>
    </row>
    <row r="42" spans="1:2" x14ac:dyDescent="0.25">
      <c r="B42" s="96"/>
    </row>
  </sheetData>
  <mergeCells count="1">
    <mergeCell ref="A1:AQ1"/>
  </mergeCells>
  <dataValidations count="2">
    <dataValidation type="list" allowBlank="1" showInputMessage="1" showErrorMessage="1" sqref="Z2:AC2">
      <formula1>INDIRECT(SUBSTITUTE(#REF!," ","")&amp;Y2)</formula1>
    </dataValidation>
    <dataValidation type="list" allowBlank="1" showInputMessage="1" showErrorMessage="1" sqref="A26:A29">
      <formula1>INDIRECT(SUBSTITUTE(#REF!," ","")&amp;XEZ26)</formula1>
    </dataValidation>
  </dataValidations>
  <pageMargins left="0.70866141732283472" right="0.70866141732283472" top="0.74803149606299213" bottom="0.74803149606299213" header="0.31496062992125984" footer="0.31496062992125984"/>
  <pageSetup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Arauca</vt:lpstr>
      <vt:lpstr>Arauquita</vt:lpstr>
      <vt:lpstr>Fortul</vt:lpstr>
      <vt:lpstr>Saravena </vt:lpstr>
      <vt:lpstr>Tame</vt:lpstr>
      <vt:lpstr>Consolidado</vt:lpstr>
      <vt:lpstr>Consolidado!Área_de_impresión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MAURICIO BARBERY PEÑA</dc:creator>
  <cp:lastModifiedBy>Mary Luz Rios Rodriguez</cp:lastModifiedBy>
  <cp:lastPrinted>2019-02-25T23:23:11Z</cp:lastPrinted>
  <dcterms:created xsi:type="dcterms:W3CDTF">2018-10-03T16:13:36Z</dcterms:created>
  <dcterms:modified xsi:type="dcterms:W3CDTF">2019-07-11T21:47:24Z</dcterms:modified>
</cp:coreProperties>
</file>