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887" firstSheet="2" activeTab="2"/>
  </bookViews>
  <sheets>
    <sheet name="PRESUPUESTO OBRA DEF INI" sheetId="6" state="hidden" r:id="rId1"/>
    <sheet name="PRESUPU OBRA REVISAR 1" sheetId="4" state="hidden" r:id="rId2"/>
    <sheet name="FORMULARIO P3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>#REF!</definedName>
    <definedName name="\s">#REF!</definedName>
    <definedName name="\X">[0]!ERR</definedName>
    <definedName name="\Z">[0]!ERR</definedName>
    <definedName name="_______________INF1">#REF!</definedName>
    <definedName name="_________AFC1">[1]INV!$A$25:$D$28</definedName>
    <definedName name="_________AFC3">[1]INV!$F$25:$I$28</definedName>
    <definedName name="_________AFC5">[1]INV!$K$25:$N$28</definedName>
    <definedName name="_________BGC1">[1]INV!$A$5:$D$8</definedName>
    <definedName name="_________BGC3">[1]INV!$F$5:$I$8</definedName>
    <definedName name="_________BGC5">[1]INV!$K$5:$N$8</definedName>
    <definedName name="_________CAC1">[1]INV!$A$19:$D$22</definedName>
    <definedName name="_________CAC3">[1]INV!$F$19:$I$22</definedName>
    <definedName name="_________CAC5">[1]INV!$K$19:$N$22</definedName>
    <definedName name="_________PJ50">#REF!</definedName>
    <definedName name="_________SBC1">[1]INV!$A$12:$D$15</definedName>
    <definedName name="_________SBC3">[1]INV!$F$12:$I$15</definedName>
    <definedName name="_________SBC5">[1]INV!$K$12:$N$15</definedName>
    <definedName name="________AFC1">[1]INV!$A$25:$D$28</definedName>
    <definedName name="________AFC3">[1]INV!$F$25:$I$28</definedName>
    <definedName name="________AFC5">[1]INV!$K$25:$N$28</definedName>
    <definedName name="________BGC1">[1]INV!$A$5:$D$8</definedName>
    <definedName name="________BGC3">[1]INV!$F$5:$I$8</definedName>
    <definedName name="________BGC5">[1]INV!$K$5:$N$8</definedName>
    <definedName name="________CAC1">[1]INV!$A$19:$D$22</definedName>
    <definedName name="________CAC3">[1]INV!$F$19:$I$22</definedName>
    <definedName name="________CAC5">[1]INV!$K$19:$N$22</definedName>
    <definedName name="________MA2">#REF!</definedName>
    <definedName name="________PJ50">#REF!</definedName>
    <definedName name="________SBC1">[1]INV!$A$12:$D$15</definedName>
    <definedName name="________SBC3">[1]INV!$F$12:$I$15</definedName>
    <definedName name="________SBC5">[1]INV!$K$12:$N$15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MA2">#REF!</definedName>
    <definedName name="_______PJ50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MA2">#REF!</definedName>
    <definedName name="______PJ50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MA2">#REF!</definedName>
    <definedName name="_____PJ50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MA2">#REF!</definedName>
    <definedName name="____PJ50">#REF!</definedName>
    <definedName name="____pj51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MA2">#REF!</definedName>
    <definedName name="___PJ50">#REF!</definedName>
    <definedName name="___pj51">#REF!</definedName>
    <definedName name="___SBC1">[1]INV!$A$12:$D$15</definedName>
    <definedName name="___SBC3">[1]INV!$F$12:$I$15</definedName>
    <definedName name="___SBC5">[1]INV!$K$12:$N$15</definedName>
    <definedName name="__AFC1">[1]INV!$A$25:$D$28</definedName>
    <definedName name="__AFC3">[1]INV!$F$25:$I$28</definedName>
    <definedName name="__AFC5">[1]INV!$K$25:$N$28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F">[0]!ERR</definedName>
    <definedName name="__FS01">[0]!ERR</definedName>
    <definedName name="__MA2">#REF!</definedName>
    <definedName name="__mun2">[2]PESOS!#REF!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PJ50">#REF!</definedName>
    <definedName name="__pj51">#REF!</definedName>
    <definedName name="__ref4">#REF!</definedName>
    <definedName name="__SBC1">[1]INV!$A$12:$D$15</definedName>
    <definedName name="__SBC3">[1]INV!$F$12:$I$15</definedName>
    <definedName name="__SBC5">[1]INV!$K$12:$N$15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APU221">#REF!</definedName>
    <definedName name="_APU465">[3]!absc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ill" hidden="1">#REF!</definedName>
    <definedName name="_FS01">[0]!ERR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IPC2002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jk6" hidden="1">{"TAB1",#N/A,TRUE,"GENERAL";"TAB2",#N/A,TRUE,"GENERAL";"TAB3",#N/A,TRUE,"GENERAL";"TAB4",#N/A,TRUE,"GENERAL";"TAB5",#N/A,TRUE,"GENERAL"}</definedName>
    <definedName name="_lar03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un2">[2]PESOS!#REF!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J50">#REF!</definedName>
    <definedName name="_pj51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f4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Sort" hidden="1">#REF!</definedName>
    <definedName name="_srn00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'[4]DUB-823'!#REF!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">[0]!ERR</definedName>
    <definedName name="AAA">[0]!ERR</definedName>
    <definedName name="aaaaaa">[5]otros!$C$5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c">#REF!</definedName>
    <definedName name="ABG">[1]AASHTO!$A$2:$F$5</definedName>
    <definedName name="absc">[6]!absc</definedName>
    <definedName name="absc_">[7]!absc</definedName>
    <definedName name="absc_1">[7]!absc</definedName>
    <definedName name="absc1">[8]!absc</definedName>
    <definedName name="AccessDatabase" hidden="1">"C:\C-314\VOLUMENES\volfin4.mdb"</definedName>
    <definedName name="ad">#REF!</definedName>
    <definedName name="ADFGSDB" hidden="1">{"via1",#N/A,TRUE,"general";"via2",#N/A,TRUE,"general";"via3",#N/A,TRUE,"general"}</definedName>
    <definedName name="ADM">[5]otros!$C$2</definedName>
    <definedName name="administrador">[9]Informacion!$B$15</definedName>
    <definedName name="adoc1">[8]!absc</definedName>
    <definedName name="ADOC125">[10]!absc</definedName>
    <definedName name="adoq">[11]!absc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IU">#REF!</definedName>
    <definedName name="AjustDelAIU">#REF!</definedName>
    <definedName name="alc">[12]!absc</definedName>
    <definedName name="ANCLAJE">'[13]MC SF GAVIONES'!#REF!</definedName>
    <definedName name="Antic">[14]BASES!$B$33</definedName>
    <definedName name="ANTICIPO">[15]BASES!$B$33</definedName>
    <definedName name="AÑO">[5]PRESUPUESTO!$D$13</definedName>
    <definedName name="AÑOWUIE">'[16]Res-Accide-10'!$R$2:$R$7</definedName>
    <definedName name="APU">[17]!absc</definedName>
    <definedName name="APU_directos">#REF!</definedName>
    <definedName name="APU221.1">#REF!</definedName>
    <definedName name="APU221.2">#REF!</definedName>
    <definedName name="aq">[0]!ERR</definedName>
    <definedName name="aqaq" hidden="1">{"TAB1",#N/A,TRUE,"GENERAL";"TAB2",#N/A,TRUE,"GENERAL";"TAB3",#N/A,TRUE,"GENERAL";"TAB4",#N/A,TRUE,"GENERAL";"TAB5",#N/A,TRUE,"GENERAL"}</definedName>
    <definedName name="_xlnm.Print_Area">#REF!</definedName>
    <definedName name="armuve">[0]!ERR</definedName>
    <definedName name="as">[0]!ERR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uto1">#REF!</definedName>
    <definedName name="auto123">#REF!</definedName>
    <definedName name="auto2">#REF!</definedName>
    <definedName name="AW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>#REF!</definedName>
    <definedName name="BB">[0]!ERR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n">#REF!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CCCCC">'[18]A. P. U.'!#REF!</definedName>
    <definedName name="ccto210">#REF!</definedName>
    <definedName name="cd">[19]Hoja1!$C$81</definedName>
    <definedName name="cdcdc" hidden="1">{"via1",#N/A,TRUE,"general";"via2",#N/A,TRUE,"general";"via3",#N/A,TRUE,"general"}</definedName>
    <definedName name="CDctrl">[14]CDItem!$G$8</definedName>
    <definedName name="ceerf" hidden="1">{"TAB1",#N/A,TRUE,"GENERAL";"TAB2",#N/A,TRUE,"GENERAL";"TAB3",#N/A,TRUE,"GENERAL";"TAB4",#N/A,TRUE,"GENERAL";"TAB5",#N/A,TRUE,"GENERAL"}</definedName>
    <definedName name="CEMENTO">[20]Insum!$A$3:$H$63</definedName>
    <definedName name="CINTA">#REF!</definedName>
    <definedName name="COPIA">[0]!ERR</definedName>
    <definedName name="copiao4">[0]!ERR</definedName>
    <definedName name="corri">[0]!ERR</definedName>
    <definedName name="COSTODIRECTO">#REF!</definedName>
    <definedName name="COSTOS">[21]TARIFAS!$A$1:$F$52</definedName>
    <definedName name="CTA">#REF!</definedName>
    <definedName name="CUAL">[0]!ERR</definedName>
    <definedName name="CUBS">#REF!</definedName>
    <definedName name="CUNET" hidden="1">{"via1",#N/A,TRUE,"general";"via2",#N/A,TRUE,"general";"via3",#N/A,TRUE,"general"}</definedName>
    <definedName name="cv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rio">'[4]GPI 526'!#REF!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acm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manto">#REF!</definedName>
    <definedName name="DEX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A">[5]PRESUPUESTO!$B$13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[0]!ERR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[5]PRESUPUESTO!$E$7</definedName>
    <definedName name="emanto">#REF!</definedName>
    <definedName name="eme">[0]!ERR</definedName>
    <definedName name="ENTRADASP">#REF!</definedName>
    <definedName name="equipo">[22]Equipo!$A$7:$A$65536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PECIFICACION">#REF!</definedName>
    <definedName name="Especificación">#REF!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">#REF!</definedName>
    <definedName name="exCEL">#REF!</definedName>
    <definedName name="Excel_BuiltIn_Print_Area_3">#REF!</definedName>
    <definedName name="Excel_BuiltIn_Print_Area_3_X">#REF!</definedName>
    <definedName name="Excel_BuiltIn_Print_Titles_10">[4]SKJ452!#REF!</definedName>
    <definedName name="Excel_BuiltIn_Print_Titles_11">[4]ITA878!#REF!</definedName>
    <definedName name="Excel_BuiltIn_Print_Titles_12">'[4]AEA-944'!#REF!</definedName>
    <definedName name="Excel_BuiltIn_Print_Titles_13">'[4]DUB-823'!#REF!</definedName>
    <definedName name="Excel_BuiltIn_Print_Titles_14">'[4]GPI 526'!#REF!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[4]XXJ617!#REF!</definedName>
    <definedName name="Excel_BuiltIn_Print_Titles_20">#REF!</definedName>
    <definedName name="Excel_BuiltIn_Print_Titles_21">[4]SNG_855!#REF!</definedName>
    <definedName name="Excel_BuiltIn_Print_Titles_23">#REF!</definedName>
    <definedName name="Excel_BuiltIn_Print_Titles_3">#REF!</definedName>
    <definedName name="Excel_BuiltIn_Print_Titles_5">'[4]VEA 374'!#REF!</definedName>
    <definedName name="Excel_BuiltIn_Print_Titles_5_XX">'[4]VEA 374'!#REF!</definedName>
    <definedName name="Excel_BuiltIn_Print_Titles_6">#REF!</definedName>
    <definedName name="Excel_BuiltIn_Print_Titles_7">[4]HFB024!#REF!</definedName>
    <definedName name="Excel_BuiltIn_Print_Titles_8">#REF!</definedName>
    <definedName name="Excel_BuiltIn_Print_Titles_9">[4]PAJ825!#REF!</definedName>
    <definedName name="EXCROC">'[23]Análisis de precios'!$H$52</definedName>
    <definedName name="FD">[0]!ERR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">'[16]Res-Accide-10'!#REF!</definedName>
    <definedName name="ferfer" hidden="1">{"via1",#N/A,TRUE,"general";"via2",#N/A,TRUE,"general";"via3",#N/A,TRUE,"general"}</definedName>
    <definedName name="ff">[0]!ERR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[0]!ERR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NANCIACION">[0]!ERR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u">[0]!ERR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AJ">#REF!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ex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[24]BASE!$C$4:$H$255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RE">#REF!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">[0]!ERR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D">[0]!ERR</definedName>
    <definedName name="IF">'[18]A. P. U.'!#REF!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">[5]otros!$C$3</definedName>
    <definedName name="INDICE">#REF!</definedName>
    <definedName name="inf">#REF!</definedName>
    <definedName name="Inicio">[14]BASES!$E$26</definedName>
    <definedName name="Insumos_auxiliares">[25]Insumos!#REF!</definedName>
    <definedName name="Insumos_basicos">#REF!</definedName>
    <definedName name="INV_11">'[26]PR 1'!$A$2:$N$655</definedName>
    <definedName name="IOUHH">[0]!ERR</definedName>
    <definedName name="ITEM">[24]BASE!$C$4:$H$255</definedName>
    <definedName name="ITEM1">#REF!</definedName>
    <definedName name="ITEM15">#REF!</definedName>
    <definedName name="ITEM2">#REF!</definedName>
    <definedName name="item210.3">#REF!</definedName>
    <definedName name="item230.1">#REF!</definedName>
    <definedName name="ITEM3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[0]!ERR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>#REF!</definedName>
    <definedName name="JOHNNY">[0]!ERR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[0]!ERR</definedName>
    <definedName name="klklk">#REF!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NEA">[27]CONT_ADI!#REF!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CA">[8]!absc</definedName>
    <definedName name="LOCA1">[17]!absc</definedName>
    <definedName name="LOCALIZACION_Y_REPLANTEO">#REF!</definedName>
    <definedName name="LOCALIZACIÓN_Y_REPLANTEO._ESTRUCTURAS">[28]INDICE!#REF!</definedName>
    <definedName name="LOGO">[0]!ERR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lun">'[16]Res-Accide-10'!#REF!</definedName>
    <definedName name="MA">'[16]Res-Accide-10'!#REF!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[20]Insum!$A$68:$H$98</definedName>
    <definedName name="mar">'[16]Res-Accide-10'!#REF!</definedName>
    <definedName name="masor" hidden="1">{"via1",#N/A,TRUE,"general";"via2",#N/A,TRUE,"general";"via3",#N/A,TRUE,"general"}</definedName>
    <definedName name="MAT">#REF!</definedName>
    <definedName name="materiales">[22]materiales!$A$7:$A$1317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S">[5]PRESUPUESTO!$C$13</definedName>
    <definedName name="MESES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[0]!ERR</definedName>
    <definedName name="NOMBRE">#REF!</definedName>
    <definedName name="NUEVO">#REF!</definedName>
    <definedName name="nxn" hidden="1">{"via1",#N/A,TRUE,"general";"via2",#N/A,TRUE,"general";"via3",#N/A,TRUE,"general"}</definedName>
    <definedName name="ÑÑÑ">#REF!</definedName>
    <definedName name="ñpñpñ" hidden="1">{"via1",#N/A,TRUE,"general";"via2",#N/A,TRUE,"general";"via3",#N/A,TRUE,"general"}</definedName>
    <definedName name="º1">#REF!</definedName>
    <definedName name="o9o9" hidden="1">{"via1",#N/A,TRUE,"general";"via2",#N/A,TRUE,"general";"via3",#N/A,TRUE,"general"}</definedName>
    <definedName name="OBJ">[5]PRESUPUESTO!$C$10</definedName>
    <definedName name="Obra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[22]otros!$A$6:$A$1235</definedName>
    <definedName name="p0p0" hidden="1">{"via1",#N/A,TRUE,"general";"via2",#N/A,TRUE,"general";"via3",#N/A,TRUE,"general"}</definedName>
    <definedName name="PEPE">[0]!ERR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[14]BASES!$E$27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CETAS">#REF!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[15]BASES!$E$26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">#REF!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[14]BASES!$B$31</definedName>
    <definedName name="programainv">[0]!ERR</definedName>
    <definedName name="Proponente">#REF!</definedName>
    <definedName name="PRUEBA">[29]!absc</definedName>
    <definedName name="prueba1">[29]!absc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ICIO">[0]!ERR</definedName>
    <definedName name="reinicio">[0]!ERR</definedName>
    <definedName name="REJHE" hidden="1">{"via1",#N/A,TRUE,"general";"via2",#N/A,TRUE,"general";"via3",#N/A,TRUE,"general"}</definedName>
    <definedName name="rell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[14]BASES!$E$31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>[0]!ERR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>[0]!ERR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s">[0]!ERR</definedName>
    <definedName name="SalMinimo">[14]BASES!$E$41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I">[0]!ERR</definedName>
    <definedName name="SISISIS">[0]!ERR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[19]Hoja1!$F$60</definedName>
    <definedName name="Summary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[3]!absc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ARIFAS">[30]TARIFAS!$A$1:$F$52</definedName>
    <definedName name="tdy" hidden="1">{"TAB1",#N/A,TRUE,"GENERAL";"TAB2",#N/A,TRUE,"GENERAL";"TAB3",#N/A,TRUE,"GENERAL";"TAB4",#N/A,TRUE,"GENERAL";"TAB5",#N/A,TRUE,"GENERAL"}</definedName>
    <definedName name="TER">[0]!ERR</definedName>
    <definedName name="TERM">[0]!ERR</definedName>
    <definedName name="TÉRMINOS">[0]!ERR</definedName>
    <definedName name="TERR">[5]PRESUPUESTO!$I$7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[15]BASES!$E$27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[31]desmonte!$E$48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bicación">#REF!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ITARIO">[32]Unitarios!$A$3:$D$13</definedName>
    <definedName name="Unitarios">#REF!</definedName>
    <definedName name="uno">[0]!ERR</definedName>
    <definedName name="UOUIV" hidden="1">{"TAB1",#N/A,TRUE,"GENERAL";"TAB2",#N/A,TRUE,"GENERAL";"TAB3",#N/A,TRUE,"GENERAL";"TAB4",#N/A,TRUE,"GENERAL";"TAB5",#N/A,TRUE,"GENERAL"}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TL">[5]otros!$C$4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DES">#REF!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DFSDF">'[16]Res-Accide-10'!#REF!</definedName>
    <definedName name="WEFWE">'[16]Res-Accide-10'!#REF!</definedName>
    <definedName name="WER">'[16]Res-Accide-10'!$S$2:$S$7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'[16]Res-Accide-10'!#REF!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[33]!absc</definedName>
    <definedName name="xxxxxds" hidden="1">{"via1",#N/A,TRUE,"general";"via2",#N/A,TRUE,"general";"via3",#N/A,TRUE,"general"}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XZV" hidden="1">{"via1",#N/A,TRUE,"general";"via2",#N/A,TRUE,"general";"via3",#N/A,TRUE,"general"}</definedName>
    <definedName name="Y">[8]!absc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DF">#REF!</definedName>
    <definedName name="zx">[0]!ERR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ZZZZZZZZZ">'[18]A. P. U.'!#REF!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4" l="1"/>
  <c r="F6" i="4"/>
  <c r="F8" i="4"/>
  <c r="F9" i="4"/>
  <c r="F10" i="4"/>
  <c r="F11" i="4"/>
  <c r="F13" i="4"/>
  <c r="F14" i="4"/>
  <c r="F16" i="4"/>
  <c r="F17" i="4"/>
  <c r="F18" i="4"/>
  <c r="F19" i="4"/>
  <c r="F21" i="4"/>
  <c r="F22" i="4"/>
  <c r="F23" i="4"/>
  <c r="F24" i="4"/>
  <c r="F25" i="4"/>
  <c r="F26" i="4"/>
  <c r="F27" i="4"/>
  <c r="F28" i="4"/>
  <c r="F30" i="4"/>
  <c r="F31" i="4"/>
  <c r="F33" i="4"/>
  <c r="F34" i="4"/>
  <c r="F35" i="4"/>
  <c r="F36" i="4"/>
  <c r="F37" i="4"/>
  <c r="F38" i="4"/>
  <c r="F39" i="4"/>
  <c r="F40" i="4"/>
  <c r="F42" i="4"/>
  <c r="F43" i="4"/>
  <c r="F44" i="4"/>
  <c r="F45" i="4"/>
  <c r="F46" i="4"/>
  <c r="F47" i="4"/>
  <c r="F48" i="4"/>
  <c r="F49" i="4"/>
  <c r="F50" i="4"/>
  <c r="F51" i="4"/>
  <c r="F54" i="4"/>
  <c r="F57" i="4"/>
  <c r="F58" i="4"/>
  <c r="F59" i="4"/>
  <c r="F61" i="4"/>
  <c r="F63" i="4"/>
  <c r="F65" i="4"/>
  <c r="F67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4" i="4"/>
  <c r="F87" i="4"/>
  <c r="F89" i="4"/>
  <c r="F90" i="4"/>
  <c r="F91" i="4"/>
  <c r="F92" i="4"/>
  <c r="F93" i="4"/>
  <c r="F94" i="4"/>
  <c r="F96" i="4"/>
  <c r="F98" i="4"/>
  <c r="F100" i="4"/>
  <c r="F103" i="4"/>
  <c r="D104" i="4"/>
  <c r="F104" i="4" s="1"/>
  <c r="F107" i="4"/>
  <c r="F108" i="4"/>
  <c r="F109" i="4"/>
  <c r="F112" i="4"/>
  <c r="F113" i="4"/>
  <c r="F114" i="4"/>
  <c r="F115" i="4"/>
  <c r="F116" i="4"/>
  <c r="F117" i="4"/>
  <c r="F118" i="4"/>
  <c r="F119" i="4"/>
  <c r="F121" i="4"/>
  <c r="F122" i="4"/>
  <c r="F123" i="4"/>
  <c r="F125" i="4"/>
  <c r="F126" i="4"/>
  <c r="F127" i="4"/>
  <c r="F129" i="4"/>
  <c r="F131" i="4"/>
  <c r="F132" i="4"/>
  <c r="F133" i="4"/>
  <c r="F134" i="4"/>
  <c r="F135" i="4"/>
  <c r="F155" i="4"/>
  <c r="F157" i="4" s="1"/>
  <c r="E46" i="6"/>
  <c r="G155" i="4"/>
  <c r="E146" i="4"/>
  <c r="F140" i="4" l="1"/>
  <c r="F138" i="4"/>
  <c r="F139" i="4"/>
  <c r="F137" i="4"/>
  <c r="F136" i="4"/>
  <c r="F142" i="4" s="1"/>
  <c r="F145" i="4" s="1"/>
  <c r="F148" i="4" s="1"/>
  <c r="F144" i="4" l="1"/>
  <c r="F143" i="4"/>
  <c r="F146" i="4" s="1"/>
  <c r="F147" i="4" s="1"/>
  <c r="F149" i="4" s="1"/>
</calcChain>
</file>

<file path=xl/sharedStrings.xml><?xml version="1.0" encoding="utf-8"?>
<sst xmlns="http://schemas.openxmlformats.org/spreadsheetml/2006/main" count="555" uniqueCount="258">
  <si>
    <t>CERRAMIENTO</t>
  </si>
  <si>
    <t>1.1</t>
  </si>
  <si>
    <t>TELA VERDE DE CERRAMIENTO</t>
  </si>
  <si>
    <t>m2</t>
  </si>
  <si>
    <t>SENALIZACIÓN DE OBRA</t>
  </si>
  <si>
    <t>CONOS H=1 m</t>
  </si>
  <si>
    <t>SR - 30</t>
  </si>
  <si>
    <t>SPO - 01 TRABAJOS EN LA VIA</t>
  </si>
  <si>
    <t>SPO - 02 MAQUINARIA EN LA VIA</t>
  </si>
  <si>
    <t>SPO - 03 AUXILIAR DE TRANSITO</t>
  </si>
  <si>
    <t>BARRICADA</t>
  </si>
  <si>
    <t>BARRICADA METALICA TIPO IDU CON CERRADO REFLECTIVO NARANJA Y BLANCO GRADO INGENIERIA, MEDIDAS 2,4 m X1,50 m - 3 BANDEJAS DE 20 cm x 2,40 m, TABLERO DE DESVIO DE 60 cm.</t>
  </si>
  <si>
    <t>AUXILIAR DE TRANSITO</t>
  </si>
  <si>
    <t>TARIFA MES  - PERSONAL DE OBRA - OPERADOR EQUIPO DE SEÑALIZACIÓN (INCLUYE FACTOR PRESTACIONAL)</t>
  </si>
  <si>
    <t>UND</t>
  </si>
  <si>
    <t>MES</t>
  </si>
  <si>
    <t>TRAMITES Y LICENCIAS</t>
  </si>
  <si>
    <t>GLB</t>
  </si>
  <si>
    <t xml:space="preserve">VOLANTES SEGÚN MANUAL DE IDENTIDAD </t>
  </si>
  <si>
    <t>EL KIT INCLUYE: SEÑAL DE 15 X 15 cm PARA MATERIAL RECICLABLE, SEÑAL DE 15 X 15 cm PARA MATERIAL ORGANICO Y SEÑAL DE 15 X 15 cm PARA SUSTANCIAS PELIGROSAS</t>
  </si>
  <si>
    <t>EL KIT PARA DESPERDICIOS SOLIDOS, INCLUYE TRES (3) CANECAS PARA 65 LITROS, COMPUESTA DE DOS PIEZAS  (TAPA Y CONTENEDOR) RESISTENTE A LA INTERPERIE, DE FACIL LIMPIEZA Y CARGUE, EN POLIETILENO DE ALTA DENSIDAD, REDONDA - BOLSA PARA LA BASURA COLOR NEGRA (24 MENSUALES),  ROJO (4 MENSUALES) Y VERDE (4 MENSUALES) DE MATERIAL PLASTICO DE ALTA DENSIDAD, CALIBRE 2", DE 65 X 85 cm.</t>
  </si>
  <si>
    <t>CONSTA DE UNA CANECA PARA LAVADO DE HERRAMIENTA CON CAPACIDAD DE 55 GALONES, REDONDA CON TAPA, MATERIAL, POLIETILENO, IRROMPIBLE, ALTA DENSIDAD, RESISTENTE A CARGA ESTATICA, RESITENTE A LA EXPOSICIÓN A LA IMTEMPERIE, COLOR DE ACUERDO CON LA DISPONIBILIDAD CON LA QUE SE CUENTE.</t>
  </si>
  <si>
    <t>Capacitación Ambiental</t>
  </si>
  <si>
    <t>Folletos (incluye distribución)</t>
  </si>
  <si>
    <t>un</t>
  </si>
  <si>
    <t>Charlas y capacitaciones en temas ambientales, Fauna y Vegetación  (mensual)</t>
  </si>
  <si>
    <t>Control de erosión, estabilidad de taludes y ladera</t>
  </si>
  <si>
    <t>Empradización (1000 m2)</t>
  </si>
  <si>
    <t xml:space="preserve"> </t>
  </si>
  <si>
    <t xml:space="preserve"> - Paquetes de semilla (1 Kilos)</t>
  </si>
  <si>
    <t xml:space="preserve"> - Mano de obra</t>
  </si>
  <si>
    <t xml:space="preserve"> - Fertilizantes triple 15, 50 kg.</t>
  </si>
  <si>
    <t>bt</t>
  </si>
  <si>
    <t>Manejo de la Vegetación</t>
  </si>
  <si>
    <t>Reforestacion de zonas inestables a lo largo del derecho de vía en zonas inestables geomorfológicamente (10.400 Un)</t>
  </si>
  <si>
    <t xml:space="preserve"> - Trazado</t>
  </si>
  <si>
    <t xml:space="preserve"> - Plateo</t>
  </si>
  <si>
    <t xml:space="preserve"> - Ahoyado</t>
  </si>
  <si>
    <t xml:space="preserve"> - Repique</t>
  </si>
  <si>
    <t xml:space="preserve"> - Abonamiento</t>
  </si>
  <si>
    <t xml:space="preserve"> - Siembra</t>
  </si>
  <si>
    <t xml:space="preserve"> - Arboles incluyen transporte</t>
  </si>
  <si>
    <t xml:space="preserve"> - Cerca en madera incluye alambre de púa</t>
  </si>
  <si>
    <t>ml</t>
  </si>
  <si>
    <t>Mantenimiento árboles (una vez a los 3 meses)</t>
  </si>
  <si>
    <t>Fungicidas  (aplicación 1 vez)</t>
  </si>
  <si>
    <t>lt</t>
  </si>
  <si>
    <t>Control de malezas ( 3 personas, 1 vez)</t>
  </si>
  <si>
    <t>dia</t>
  </si>
  <si>
    <t>Fertilización( aplicación 1 vez)</t>
  </si>
  <si>
    <t>Adecuación, Funcionamiento de los sitios de acopio temporal</t>
  </si>
  <si>
    <t>Madera y lona para cerramiento</t>
  </si>
  <si>
    <t>Canecas plasticas</t>
  </si>
  <si>
    <t>Señales</t>
  </si>
  <si>
    <t>Manejo Integral de agua y Residuos Liquidos</t>
  </si>
  <si>
    <t>Polisombra</t>
  </si>
  <si>
    <t>rollo</t>
  </si>
  <si>
    <t xml:space="preserve">Manejo Integral de residuos y Manejo y disposición de residuos sólidos </t>
  </si>
  <si>
    <t>Canecas de recolección en el campamento (30 gal)</t>
  </si>
  <si>
    <t>Elementos de aseo</t>
  </si>
  <si>
    <t>Plastico para cubrimiento de escombros</t>
  </si>
  <si>
    <t>Paquete de bolsas plásticas x 6 unidades</t>
  </si>
  <si>
    <t>paquete</t>
  </si>
  <si>
    <t>Cinta de señalización</t>
  </si>
  <si>
    <t>MANGUERA PARA AGUA (m DE LONGITUD)</t>
  </si>
  <si>
    <t>CUBRIMIENTO DE MATERIALES GRANULARES COMO BASES, SUB BASES, ARENA, CON PLASTICO CALIBRE 6 DE 3 METROS DE ANCHO X 10 M DE LONGITUD PARA 30 M2 POR FRENTE DE OBRA</t>
  </si>
  <si>
    <t>CUBRIMIENTO DE ESCOMBROS CON TELA VERDE PARA CERRAMIENTO DE 2,10 m DE ANCHO X 15 m DE LONGITUD PARA 30 m2 POR FRENTE DE OBRA</t>
  </si>
  <si>
    <t>SUMINISTRO DE BRIGADA DE ASEO NECESARIA PARA LA IMPLEMENTACIÓN Y MANTENIMIENTO DEL PGIO, INCLUYE FACTOR PRESTACIONAL</t>
  </si>
  <si>
    <t>BALIZA O DELINEADOR TUBULAR</t>
  </si>
  <si>
    <t>LARGUEROS DE MADERAS PARA CERRAMIENTO PERIMETRAL</t>
  </si>
  <si>
    <t>CINTA DE SEÑALIZACION NARANJA(CALIBRE 5 ROLLO POR 80 m)</t>
  </si>
  <si>
    <t>MALLA PLASTICA NARANJA,1,20 m DE ANCHO (POLIETILENO E ALTA DENSIDAD, ROLLO POR 50 m)</t>
  </si>
  <si>
    <t>LONA PATRA VEHICULO (VOLQUETA O CAMION) DE 1,50 m x 0,8 m, IMPRESIÓN INJEKT RESISTENTE A LA  INTERPERIE.</t>
  </si>
  <si>
    <t>CHALECOS PARA DIRECTOR, INGENIEROS, RESIDENTES, INSPECTOR</t>
  </si>
  <si>
    <t>EL KIT INCLUYE: ELEMENTOS DE PROTECCION PERSONAL BASICOS POR PERSONA - PERSONAL OPERATIVO DE LOS FRENTES DE OBRA( INCLUYE CASCO, GUANTES DE CARNAZA O GUANTES DE CAUCHO)</t>
  </si>
  <si>
    <t xml:space="preserve">EL KIT INCLUYE: EXTINTOR DE 10 lbs (SEÑALIZACIÓN EN ACRILICO DE 22 cm X 15 cm DE EXTINTOR), CAMILLA RIGIDA, CONOS REFLECTIVOS Y BOTIQUIN CON ELELMENTOS NECESARIOS. </t>
  </si>
  <si>
    <t>EL KIT INCLUYE: CARETA PARA SOLDAR FABRICADA EN MATERIAL TERMOPLASTICO CON PORTAVIDRIO LEVANTABLE, GUANTES LARGOS, OVEROL ESPECIAL.</t>
  </si>
  <si>
    <t>EL KIT INCLUYE: SENAL DE 15 cm X 15 cm - USO DE EPP - SUSTANCIAS PELIGROSAS, RUTA DE EVACUACION, PUNTO DE ENCUENTRO Y DE BAÑOS</t>
  </si>
  <si>
    <t>ESTOS EXAMENES DE INGRESO Y EGRESO INCLUYEN: AGUDEZA VISUAL, TALLA Y PESO, TENSIÓN ARTERIAL,SEROLOGIA PARA TODO EL PERSONAL</t>
  </si>
  <si>
    <t>ALQUILER DE BAÑO, EL CUAL DEBE SER DE ACUERDO CON LA NORMA (POR CADA 15 PERSONAS 1 BAÑO)</t>
  </si>
  <si>
    <t>BARRICADA CON FRANJAS REFLECTIVAS</t>
  </si>
  <si>
    <t>CONOS DE 0,90 CON DOS FRANJAS REFLECTIVAS TIPO IV DIAMANTE.</t>
  </si>
  <si>
    <t>Ítem</t>
  </si>
  <si>
    <t>Descripción</t>
  </si>
  <si>
    <t>Unidad</t>
  </si>
  <si>
    <t>Cantidad</t>
  </si>
  <si>
    <t>valor unitario A 2018</t>
  </si>
  <si>
    <t>Valor Total</t>
  </si>
  <si>
    <t>PRELIMINARES</t>
  </si>
  <si>
    <t>1.1.</t>
  </si>
  <si>
    <t>LOCALIZACIÓN,TRAZADO Y REPLANTEO DE VÍAS (INCLUYE COMISIÓN TOPOGRÁFICA CARTERA Y PLANOS)</t>
  </si>
  <si>
    <t>M2</t>
  </si>
  <si>
    <t>LOCALIZACIÓN Y REPLANTEO SARDINEL INCLUYE COMISIÓN TOPOGRÁFICA, CARTERA Y PLANOS</t>
  </si>
  <si>
    <t>ML</t>
  </si>
  <si>
    <t>MOVIMIENTO DE TIERRAS</t>
  </si>
  <si>
    <t>2.1</t>
  </si>
  <si>
    <t>EXCAVACIÓN MECÁNICA PARA CAJAS VIAS (INCLUYE CARGUE Y RETIRO DE MATERIAL 5 KM)</t>
  </si>
  <si>
    <t>M3</t>
  </si>
  <si>
    <t>2.2</t>
  </si>
  <si>
    <t>SUMINISTRO E INSTALACIÓN GEOTEXTIL NT 2000</t>
  </si>
  <si>
    <t>2.3</t>
  </si>
  <si>
    <t>EXCAVACIÓN MANUAL EN CONGLOMERADO SECO (INCLUYE CARGUE MANUAL Y RETIRO DE ESCOMBROS 5 KM)</t>
  </si>
  <si>
    <t>2.4</t>
  </si>
  <si>
    <t>SOBREACARREO DE MATERIAL FACTOR EXPANSIÓN 20%</t>
  </si>
  <si>
    <t>M3-KM</t>
  </si>
  <si>
    <t>DEMOLICIONES</t>
  </si>
  <si>
    <t>3.1</t>
  </si>
  <si>
    <t>DEMOLICIÓN CONCRETO SIMPLE (INCLUYE CARGUE MANUAL Y RETIRO ESCOMBROS 5 KM)</t>
  </si>
  <si>
    <t>3.2</t>
  </si>
  <si>
    <t>DEMOLICIÓN PAVIMENTO ASFALTICO (INCLUYE CARGUE MECÁNICO Y RETIRO DE ESCOMBROS 5 KM)</t>
  </si>
  <si>
    <t>ESTRUCTURA DE PAVIMENTO</t>
  </si>
  <si>
    <t>4.1</t>
  </si>
  <si>
    <t>SUB BASE GRANULAR MATERIAL DE RIO SELECCIONADO HASTA 2" (INCLUYE TRANSPORTE 5 KM)</t>
  </si>
  <si>
    <t>4.2</t>
  </si>
  <si>
    <t>LOSA DE CONCRETO MR-42 INCLUYE FUNDIDA, FORMALETEADO, BARRAS (TRANSREFENCIA/AMARRE), VIBRADO,TEXTURIZADO, CURADO Y JUNTAS. NO INCLUYE MALLA DE REFUERZO LOSA</t>
  </si>
  <si>
    <t>4.3</t>
  </si>
  <si>
    <t>CORTES PAVIMENTO (CONCRETO E=0.10 M)</t>
  </si>
  <si>
    <t>4.4</t>
  </si>
  <si>
    <t>ACERO REFUERZO FIGURADO 412 MPa (4200 KGICM2, G60)</t>
  </si>
  <si>
    <t>KG</t>
  </si>
  <si>
    <t>SARDINELES</t>
  </si>
  <si>
    <t>5.1</t>
  </si>
  <si>
    <t>SUMINISTRO E INSTALACIÓN SARDINEL PREFABRICADO BLOQUE CEMENTO A-10 SENCILLO</t>
  </si>
  <si>
    <t>5.2</t>
  </si>
  <si>
    <t>BORDILLO PREFABRICADO BLOQUE CEMENTO A-85</t>
  </si>
  <si>
    <t>5.3</t>
  </si>
  <si>
    <t>BORDILLO PREFABRICADO BLOQUE CEMENTO A-100</t>
  </si>
  <si>
    <t>5.4</t>
  </si>
  <si>
    <t>BORDILLO PREFABRICADO BLOQUE CEMENTO A-105</t>
  </si>
  <si>
    <t>5.5</t>
  </si>
  <si>
    <t>ANDEN CONCRETO 20,7 Mpa (3000 PSI) E=0.10 MTS</t>
  </si>
  <si>
    <t>5.6</t>
  </si>
  <si>
    <t>DILATACIONES EN CUARTERON EN SENTIDO LONGITUDINAL, GRESS</t>
  </si>
  <si>
    <t>5.7</t>
  </si>
  <si>
    <t>RELLENO MATERIAL DE RIO E=2" INCLUYE COMPACTACIÓN MANUAL Y TRANSPORTE DE MATERIAL 5 KM</t>
  </si>
  <si>
    <t>5.8</t>
  </si>
  <si>
    <t>LOSETA A-50; 0.4X0.06 TIPO IDU</t>
  </si>
  <si>
    <t>MOBILIARIO URBANO</t>
  </si>
  <si>
    <t>6.1</t>
  </si>
  <si>
    <t>SUMINISTRO E INSTALACIÓN CANECA M-120</t>
  </si>
  <si>
    <t>UN</t>
  </si>
  <si>
    <t>6.2</t>
  </si>
  <si>
    <t>SUMINISTRO E INSTALACIÓN BANCA M-30</t>
  </si>
  <si>
    <t>ALCANTARILLADO PLUVIAL</t>
  </si>
  <si>
    <t>7.1</t>
  </si>
  <si>
    <t>LOCALIZACIÓN Y REPLANTEO REDES (ML) INCLUYE COMISIÓN TOPOGRÁFICA, CARTERA Y PLANOS</t>
  </si>
  <si>
    <t>M</t>
  </si>
  <si>
    <t>7.2</t>
  </si>
  <si>
    <t>EXCAVACIÓN MECÁNICA EN CONGLOMERADO (INCLUYE CARGUE MECÁNICO Y RETIRO DE MATERIALES 5 KM)</t>
  </si>
  <si>
    <t>7.3</t>
  </si>
  <si>
    <t>ARENA PARA BASE DE TUBERÍA (INCLUYE CARGUE, ACARREO Y COMPACTACIÓN)</t>
  </si>
  <si>
    <t>7.4</t>
  </si>
  <si>
    <t>7.5</t>
  </si>
  <si>
    <t>SUMINISTRO E INSTALACIÓN DE TUBERÍA PVC PARA ALCANTARILLADOS 36" (INC. NIVELACIÓN DE PRECISIÓN)</t>
  </si>
  <si>
    <t>7.6</t>
  </si>
  <si>
    <t>SUMIDERO AGUAS LLUVIAS EN CONCRETO 3000 PSI REFORZADO M ELAB. OBRA, E=0,02 M, SEC 1.0*1.0 REJILLA ENPERFIL U 3X1.1/2X1/42</t>
  </si>
  <si>
    <t>7.7</t>
  </si>
  <si>
    <t>PLACA CUBIERTA-POZO INSPECCIÓN D=1,20 M (CONCRETO UN FC=28 MPA ERFORZ ELAB. OBRA, E=0.20 M INC. AROTAPA/BASE</t>
  </si>
  <si>
    <t>7.8</t>
  </si>
  <si>
    <t>REPOSICIÓN DE ACOMETIDA DOMICILIARIA ACUEDUCTO PVC DE 1/2"</t>
  </si>
  <si>
    <t>TOTAL COSTO DIRECTO</t>
  </si>
  <si>
    <t>ADMINISTRACIÓN</t>
  </si>
  <si>
    <t>IMPREVISTOS</t>
  </si>
  <si>
    <t>UTILIDADES</t>
  </si>
  <si>
    <t>TOTAL AIU</t>
  </si>
  <si>
    <t>GRAN TOTAOL DE LA OBRA VIA  CON AUI ( SIN IVA)</t>
  </si>
  <si>
    <t>IVA SOBRE LA UTILIDAD</t>
  </si>
  <si>
    <t>GRAN TOTAL OBRA DE LA VIA CON AIU E IVA</t>
  </si>
  <si>
    <t>ESTRUCTURACION DE LOS COMPONENTES TRANSVESALES AL CONTRATO</t>
  </si>
  <si>
    <t>COMPONENTE SOCIAL</t>
  </si>
  <si>
    <t>EN REVISIÓN</t>
  </si>
  <si>
    <t>COMPONENTE AMBIENTAL SGSST - SGA - PAGA</t>
  </si>
  <si>
    <t>MOBILIARIO</t>
  </si>
  <si>
    <t>EN REVISION</t>
  </si>
  <si>
    <t>PMT</t>
  </si>
  <si>
    <t>FORESTAL</t>
  </si>
  <si>
    <t>INFORMACION Y DIVULGACIÓN</t>
  </si>
  <si>
    <t>GESTION AMBIENTAL</t>
  </si>
  <si>
    <t>KIT DE SENALIZACION AMBIENTAL</t>
  </si>
  <si>
    <t>CONTROL DE EMISIONES ATMOSFERICAS</t>
  </si>
  <si>
    <t>CUBRIMIENTO DE MATERIALES GRANULARES</t>
  </si>
  <si>
    <t>CUBRIMIENTO DE ESCOMBROS</t>
  </si>
  <si>
    <t>KIT DE ASEO EDIFICACIONES</t>
  </si>
  <si>
    <t>SEGURIDAD INDUSTRIAL  Y SALUD OCUPACIONAL</t>
  </si>
  <si>
    <t>DEMARCACIÓN DEL ÁREA DE TRABAJO</t>
  </si>
  <si>
    <t xml:space="preserve">TRANSPORTE DE PERSONAL, MATERIALES Y EQUIPOS </t>
  </si>
  <si>
    <t>TOTAL COSTO DIRECTO + COMPONENTES</t>
  </si>
  <si>
    <t>ALQUILER DE VIDEO BEAM</t>
  </si>
  <si>
    <t>AFICHE TAMAÑO MEDIO PLIEGO A 4X0 TINTAS EN PROPALCOTE DE 115 GR.</t>
  </si>
  <si>
    <t>EDICION, IMPRESION Y DISTRIBUCION DE PIEZAS DE DIVULGACION (Piezas en papel bond, tamaño carta, tipo fotocopia).</t>
  </si>
  <si>
    <t>DIA</t>
  </si>
  <si>
    <t>PUNTO DE ATENCION AL CIUDADANO</t>
  </si>
  <si>
    <t>AVISO PUNTO DE ATENCION AL CIUDADANO DE  1.50m x 0.90m EN LÁMINA GALVANIZADA CAL. 24. INCLUYE SUMINISTRO E INSTALACIÓN</t>
  </si>
  <si>
    <t xml:space="preserve">DOTACION DEL PUNTO DE ATENCION AL CIUDADANO INCLUYE (COMPUTADOR, IMPRESORA, ESCRITORIO, DIEZ (10) SILLAS PARA REUNIONES Y UNA MESA) </t>
  </si>
  <si>
    <t>COMUNICACIONES -  LINEA TELEFONICA E INTERNET</t>
  </si>
  <si>
    <t>ACTAS DE VECINDAD</t>
  </si>
  <si>
    <t>CAMARAFOTOGRAFICA  Y FILMADORA</t>
  </si>
  <si>
    <t>PAPELERIA</t>
  </si>
  <si>
    <t>TRAMITES PMT</t>
  </si>
  <si>
    <t xml:space="preserve">COMPONENTE SOCIAL </t>
  </si>
  <si>
    <t>COMPONENTE AMBIENTAL</t>
  </si>
  <si>
    <t>GESTION FORESTAL</t>
  </si>
  <si>
    <t>COMPONENTE PMT</t>
  </si>
  <si>
    <t>TOTAL COSTO  COMPONENTES</t>
  </si>
  <si>
    <t>PATRIMONIO AUTÓNOMO P.A. ECOPETROL ZOMAC FIDUCIARIA LA PREVISORA S.A</t>
  </si>
  <si>
    <t>LICITACIÓN PRIVADA ABIERTA N° 00XX DE 2018</t>
  </si>
  <si>
    <t>Especificación</t>
  </si>
  <si>
    <t>INVIAS 2013</t>
  </si>
  <si>
    <t>PARTICULAR</t>
  </si>
  <si>
    <t>223.1</t>
  </si>
  <si>
    <t>210.2P</t>
  </si>
  <si>
    <t>201.7</t>
  </si>
  <si>
    <t>320.1</t>
  </si>
  <si>
    <t>500.1</t>
  </si>
  <si>
    <t>500.2P</t>
  </si>
  <si>
    <t>640.1</t>
  </si>
  <si>
    <t>672.1P</t>
  </si>
  <si>
    <t>672.2P</t>
  </si>
  <si>
    <t>672.3P</t>
  </si>
  <si>
    <t>674.4P</t>
  </si>
  <si>
    <t>630.4P</t>
  </si>
  <si>
    <t>630.5P</t>
  </si>
  <si>
    <t>642.2P</t>
  </si>
  <si>
    <t>610.3</t>
  </si>
  <si>
    <t>642.1P</t>
  </si>
  <si>
    <t>610.7</t>
  </si>
  <si>
    <t>663.1P</t>
  </si>
  <si>
    <t>631.1P</t>
  </si>
  <si>
    <t>631.2P</t>
  </si>
  <si>
    <t>663.2P</t>
  </si>
  <si>
    <t>210.1.1P</t>
  </si>
  <si>
    <t>900.2P</t>
  </si>
  <si>
    <t>201.8P</t>
  </si>
  <si>
    <t>642.3P</t>
  </si>
  <si>
    <t xml:space="preserve">SUMINISTRO E INSTALACIÓN SARDINEL PREFABRICADO BLOQUE CEMENTO A-10 SENCILLO INCLUYE LA SUPERFICIE DE CONFORMACION </t>
  </si>
  <si>
    <t xml:space="preserve">BORDILLO PREFABRICADO BLOQUE CEMENTO A-85 INCLUYE LA SUPERFICIE DE CONFORMACION </t>
  </si>
  <si>
    <t xml:space="preserve">BORDILLO PREFABRICADO BLOQUE CEMENTO A-100 INCLUYE LA SUPERFICIE DE CONFORMACION </t>
  </si>
  <si>
    <t xml:space="preserve">BORDILLO PREFABRICADO BLOQUE CEMENTO A-105 INCLUYE LA SUPERFICIE DE CONFORMACION </t>
  </si>
  <si>
    <t>OBJETO: RECONSTRUCCIÓN Y PAVIMENTACIÓN DE LA CALLE 17 ENTRE LA VÍA NACIONAL Y LA VILLA OLÍMPICA DEL MUNICIPIO DE SAN MARTÍN, DEPARTAMENTO DEL META VINCULADOS AL CONTRIBUYENTE ECOPETROL S.A. DENTRO DEL MARCO DEL MECANISMO DE OBRAS POR IMPUESTOS.</t>
  </si>
  <si>
    <t>NO MODIFICABLE</t>
  </si>
  <si>
    <t>EXCAVACIÓN MECÁNICA EN CONGLOMERADO PARA ALCANTARILLADOS (INCLUYE CARGUE MECÁNICO Y RETIRO DE MATERIALES 5 KM)</t>
  </si>
  <si>
    <t>LOSETA A-50; 0.4X0.4X0.06 TIPO IDU</t>
  </si>
  <si>
    <t>1.2</t>
  </si>
  <si>
    <t>1.3</t>
  </si>
  <si>
    <t>1.4</t>
  </si>
  <si>
    <t>3.3</t>
  </si>
  <si>
    <t>3.4</t>
  </si>
  <si>
    <t>6.3</t>
  </si>
  <si>
    <t>6.4</t>
  </si>
  <si>
    <t>6.5</t>
  </si>
  <si>
    <t>6.6</t>
  </si>
  <si>
    <t>6.7</t>
  </si>
  <si>
    <t>ADMINISTRACIÓN + IMPREVISTOS</t>
  </si>
  <si>
    <t>REVISIÓN Y/O AJUSTE Y/O ACTUALIZACIÓN Y/O MODIFICACION Y/O COMPLEMENTACIÓN   DE ESTUDIOS Y DISEÑOS EXISTENTES incluido IVA</t>
  </si>
  <si>
    <t>ANEXO No. 7.3 - FORMULARIO PROPUESTA ECONOMICA - PROYECTO 3</t>
  </si>
  <si>
    <t xml:space="preserve">VALOR UNITARIO </t>
  </si>
  <si>
    <t xml:space="preserve">Valor Total </t>
  </si>
  <si>
    <t>TOTAL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</si>
</sst>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&quot;$&quot;\ #,##0.00"/>
    <numFmt numFmtId="167" formatCode="_ &quot;$&quot;\ * #,##0.00_ ;_ &quot;$&quot;\ * \-#,##0.00_ ;_ &quot;$&quot;\ * &quot;-&quot;??_ ;_ @_ "/>
    <numFmt numFmtId="168" formatCode="_ * #,##0_ ;_ * \-#,##0_ ;_ * &quot;-&quot;??_ ;_ @_ "/>
    <numFmt numFmtId="169" formatCode="_ * #,##0.00_ ;_ * \-#,##0.00_ ;_ * &quot;-&quot;??_ ;_ @_ "/>
    <numFmt numFmtId="170" formatCode="_-* #,##0\ _€_-;\-* #,##0\ _€_-;_-* &quot;-&quot;??\ _€_-;_-@_-"/>
    <numFmt numFmtId="171" formatCode="_-* #,##0.00\ _€_-;\-* #,##0.00\ _€_-;_-* &quot;-&quot;??\ _€_-;_-@_-"/>
    <numFmt numFmtId="172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65" fontId="5" fillId="0" borderId="1" xfId="1" applyFont="1" applyBorder="1" applyAlignment="1">
      <alignment vertical="center" wrapText="1"/>
    </xf>
    <xf numFmtId="165" fontId="5" fillId="0" borderId="1" xfId="1" applyFont="1" applyFill="1" applyBorder="1" applyAlignment="1">
      <alignment vertical="center" wrapText="1"/>
    </xf>
    <xf numFmtId="2" fontId="5" fillId="0" borderId="1" xfId="1" applyNumberFormat="1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vertical="center" wrapText="1"/>
    </xf>
    <xf numFmtId="165" fontId="3" fillId="5" borderId="1" xfId="1" applyFont="1" applyFill="1" applyBorder="1" applyAlignment="1">
      <alignment vertical="center" wrapText="1"/>
    </xf>
    <xf numFmtId="165" fontId="5" fillId="5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4" xfId="0" applyFont="1" applyBorder="1" applyAlignment="1">
      <alignment horizontal="center"/>
    </xf>
    <xf numFmtId="4" fontId="4" fillId="0" borderId="1" xfId="0" applyNumberFormat="1" applyFont="1" applyBorder="1"/>
    <xf numFmtId="0" fontId="3" fillId="6" borderId="1" xfId="0" applyFont="1" applyFill="1" applyBorder="1" applyAlignment="1">
      <alignment horizontal="right" vertical="center" wrapText="1"/>
    </xf>
    <xf numFmtId="165" fontId="5" fillId="6" borderId="1" xfId="1" applyFont="1" applyFill="1" applyBorder="1" applyAlignment="1">
      <alignment vertical="center" wrapText="1"/>
    </xf>
    <xf numFmtId="9" fontId="3" fillId="6" borderId="1" xfId="0" applyNumberFormat="1" applyFont="1" applyFill="1" applyBorder="1" applyAlignment="1">
      <alignment horizontal="right" vertical="center" wrapText="1"/>
    </xf>
    <xf numFmtId="165" fontId="5" fillId="6" borderId="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vertical="center" wrapText="1"/>
    </xf>
    <xf numFmtId="0" fontId="4" fillId="7" borderId="1" xfId="0" applyFont="1" applyFill="1" applyBorder="1"/>
    <xf numFmtId="165" fontId="4" fillId="7" borderId="1" xfId="1" applyFont="1" applyFill="1" applyBorder="1"/>
    <xf numFmtId="165" fontId="4" fillId="0" borderId="0" xfId="0" applyNumberFormat="1" applyFont="1"/>
    <xf numFmtId="165" fontId="4" fillId="0" borderId="0" xfId="1" applyFont="1"/>
    <xf numFmtId="0" fontId="6" fillId="8" borderId="1" xfId="0" applyFont="1" applyFill="1" applyBorder="1"/>
    <xf numFmtId="165" fontId="6" fillId="8" borderId="1" xfId="1" applyFont="1" applyFill="1" applyBorder="1"/>
    <xf numFmtId="165" fontId="6" fillId="8" borderId="0" xfId="0" applyNumberFormat="1" applyFont="1" applyFill="1"/>
    <xf numFmtId="0" fontId="4" fillId="8" borderId="1" xfId="0" applyFont="1" applyFill="1" applyBorder="1"/>
    <xf numFmtId="165" fontId="4" fillId="8" borderId="1" xfId="1" applyFont="1" applyFill="1" applyBorder="1"/>
    <xf numFmtId="165" fontId="4" fillId="9" borderId="0" xfId="1" applyFont="1" applyFill="1"/>
    <xf numFmtId="165" fontId="4" fillId="9" borderId="0" xfId="0" applyNumberFormat="1" applyFont="1" applyFill="1"/>
    <xf numFmtId="165" fontId="6" fillId="9" borderId="0" xfId="0" applyNumberFormat="1" applyFont="1" applyFill="1"/>
    <xf numFmtId="0" fontId="4" fillId="9" borderId="0" xfId="0" applyFont="1" applyFill="1"/>
    <xf numFmtId="165" fontId="7" fillId="6" borderId="1" xfId="1" applyFont="1" applyFill="1" applyBorder="1" applyAlignment="1">
      <alignment vertical="center" wrapText="1"/>
    </xf>
    <xf numFmtId="165" fontId="3" fillId="6" borderId="1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right" vertical="center" wrapText="1"/>
    </xf>
    <xf numFmtId="166" fontId="8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6" fillId="3" borderId="1" xfId="2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168" fontId="6" fillId="4" borderId="1" xfId="3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168" fontId="6" fillId="3" borderId="1" xfId="3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0" fontId="6" fillId="0" borderId="1" xfId="4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0" fontId="6" fillId="0" borderId="1" xfId="4" applyNumberFormat="1" applyFont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/>
    </xf>
    <xf numFmtId="0" fontId="4" fillId="10" borderId="1" xfId="0" applyFont="1" applyFill="1" applyBorder="1"/>
    <xf numFmtId="165" fontId="4" fillId="10" borderId="1" xfId="1" applyFont="1" applyFill="1" applyBorder="1"/>
    <xf numFmtId="0" fontId="5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4" fontId="5" fillId="11" borderId="1" xfId="0" applyNumberFormat="1" applyFont="1" applyFill="1" applyBorder="1" applyAlignment="1">
      <alignment vertical="center" wrapText="1"/>
    </xf>
    <xf numFmtId="165" fontId="5" fillId="11" borderId="1" xfId="1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166" fontId="4" fillId="11" borderId="1" xfId="0" applyNumberFormat="1" applyFont="1" applyFill="1" applyBorder="1" applyAlignment="1">
      <alignment vertical="center"/>
    </xf>
    <xf numFmtId="0" fontId="4" fillId="11" borderId="1" xfId="0" applyFont="1" applyFill="1" applyBorder="1" applyAlignment="1">
      <alignment vertical="center" wrapText="1"/>
    </xf>
    <xf numFmtId="166" fontId="4" fillId="11" borderId="1" xfId="0" applyNumberFormat="1" applyFont="1" applyFill="1" applyBorder="1" applyAlignment="1">
      <alignment horizontal="right" vertical="center"/>
    </xf>
    <xf numFmtId="0" fontId="6" fillId="11" borderId="1" xfId="2" applyFont="1" applyFill="1" applyBorder="1" applyAlignment="1">
      <alignment horizontal="left" vertical="center" wrapText="1"/>
    </xf>
    <xf numFmtId="0" fontId="7" fillId="11" borderId="1" xfId="2" applyFont="1" applyFill="1" applyBorder="1" applyAlignment="1">
      <alignment horizontal="center" vertical="center" wrapText="1"/>
    </xf>
    <xf numFmtId="3" fontId="7" fillId="11" borderId="1" xfId="2" applyNumberFormat="1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left" vertical="center" wrapText="1"/>
    </xf>
    <xf numFmtId="0" fontId="6" fillId="11" borderId="1" xfId="2" applyFont="1" applyFill="1" applyBorder="1" applyAlignment="1">
      <alignment horizontal="center" vertical="center" wrapText="1"/>
    </xf>
    <xf numFmtId="3" fontId="6" fillId="11" borderId="1" xfId="2" applyNumberFormat="1" applyFont="1" applyFill="1" applyBorder="1" applyAlignment="1">
      <alignment horizontal="center" vertical="center" wrapText="1"/>
    </xf>
    <xf numFmtId="168" fontId="6" fillId="11" borderId="1" xfId="3" applyNumberFormat="1" applyFont="1" applyFill="1" applyBorder="1" applyAlignment="1">
      <alignment horizontal="right" vertical="center" wrapText="1"/>
    </xf>
    <xf numFmtId="170" fontId="6" fillId="11" borderId="1" xfId="4" applyNumberFormat="1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170" fontId="6" fillId="11" borderId="1" xfId="4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right" vertical="center" wrapText="1"/>
    </xf>
    <xf numFmtId="165" fontId="5" fillId="7" borderId="1" xfId="0" applyNumberFormat="1" applyFont="1" applyFill="1" applyBorder="1" applyAlignment="1">
      <alignment vertical="center" wrapText="1"/>
    </xf>
    <xf numFmtId="165" fontId="4" fillId="6" borderId="1" xfId="1" applyFont="1" applyFill="1" applyBorder="1"/>
    <xf numFmtId="165" fontId="9" fillId="6" borderId="1" xfId="1" applyFont="1" applyFill="1" applyBorder="1"/>
    <xf numFmtId="165" fontId="3" fillId="6" borderId="1" xfId="1" applyFont="1" applyFill="1" applyBorder="1" applyAlignment="1">
      <alignment vertical="center" wrapText="1"/>
    </xf>
    <xf numFmtId="164" fontId="4" fillId="0" borderId="7" xfId="0" applyNumberFormat="1" applyFont="1" applyBorder="1" applyAlignment="1">
      <alignment wrapText="1"/>
    </xf>
    <xf numFmtId="0" fontId="11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left"/>
    </xf>
    <xf numFmtId="0" fontId="4" fillId="10" borderId="4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</cellXfs>
  <cellStyles count="14">
    <cellStyle name="Millares 2" xfId="4"/>
    <cellStyle name="Millares 3" xfId="12"/>
    <cellStyle name="Moneda" xfId="1" builtinId="4"/>
    <cellStyle name="Moneda [0] 2" xfId="13"/>
    <cellStyle name="Moneda 2" xfId="3"/>
    <cellStyle name="Moneda 3" xfId="11"/>
    <cellStyle name="Normal" xfId="0" builtinId="0"/>
    <cellStyle name="Normal 14" xfId="9"/>
    <cellStyle name="Normal 2" xfId="2"/>
    <cellStyle name="Normal 2 10" xfId="7"/>
    <cellStyle name="Normal 2 10 2" xfId="8"/>
    <cellStyle name="Normal 4 2" xfId="6"/>
    <cellStyle name="Porcentaje 2" xfId="5"/>
    <cellStyle name="Porcentual 9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%20%20aaInformaci&#243;n%20GRUPO%204\A%20MInformes%20Mensuales\Informe%20de%20estado%20vial%20ene\aCCIDENTES%20DE%201995%20-%2019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vmn%20eyd%20nuqui%20animas\Users\LEONARDO\Documents\ERICK\William\revision%20informe\REVISION\Cantiades_Zonas_Inestables_Jul_9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AMV03NARI&#209;O%20ACTUAL\PRESUPUESTOS\Ruta%201702\PRESENTACI&#211;N%20BOGOT&#193;_RUTA%201702_26%20MARZO%202012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luis%20carlos\Documents%20and%20Settings\Administrador\Mis%20documentos\Gabriel%202003\GABRIEL%202002\PROYECTOS\PROYECTOS%20EN%20CURSO\ESTADIO%20MUNICIPAL%20DE%20YOPAL\PRESUPUESTO%20ESTADIO%201.2%20primera%20etap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UNITARI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quitania\Cofinanciacion\FICHAS%20Y%20FORMATOS\UNITARIOS%20GENERA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c\Mis%20documentos\INFORMES\INFORMES%20TRIMESTRALES\INFORME%20TRIMESTRAL%20DE%20TRABAJO%20DE%20NECESIDADES\DOCUME~1\USER05~1\CONFIG~1\TEMP\ADMINISTRACION%20VIAL%20G2\PRESUPUESTOS\Presupuesto%20remoci&#243;n%20de%20derrumb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\Mis%20documentos\Licitaciones%202002\Lic.Duitama-La%20Palmera\BASEDuitama-La%20Palme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evias%20S.A\Contrato%200526%20de%202012%20MHC\Precios%20No%20Previstos%20MHC\Viaducto%20K45\PROPUESTA%20CARARE%20PR45+200%20ULTIMO\3.PRESUPUESTO%20CARARE%20CAMBIO%20DE%20DISE&#209;O-INGENIERIA%20DE%20VIA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Tuneles\Downloads\DA_PROCESO_13-1-108154_124002002_9512407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quitania\Mis%20documentos\MIKO%20EN%20EJECUCION\NUNCHIA\Cofinanciacion\FICHAS%20Y%20FORMATOS\UNITARIOS%20GENERA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Preobra\ModeloPresupues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d\LIQ.TRANSPORTE%20DE%20MATERIALES%20OCTUBRE%20DE%202006%20HASMER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haves\Desktop\NARI&#209;O\CONECTIVIDAD\EL%20EMPATE%20-%20LA%20UNION%20PR%2060+240%20al%20PR%2066+090\OBRA\BASE\PRESUPUESTO%20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Datos"/>
      <sheetName val="PRESUPUESTOS-REV1"/>
      <sheetName val="PU (2)"/>
      <sheetName val="PESOS"/>
      <sheetName val="G&amp;G"/>
      <sheetName val="COSTOS UNITARIOS"/>
      <sheetName val="CA-2909"/>
      <sheetName val="TRAYECTO 1"/>
      <sheetName val="CABG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Varios"/>
      <sheetName val=""/>
      <sheetName val="Seguim-16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APU´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proveedores"/>
      <sheetName val="Información"/>
      <sheetName val="TARIFAS MATERIALES"/>
      <sheetName val="TARIFAS EQUIPOS "/>
      <sheetName val="TARIFA SALARIOS"/>
      <sheetName val="ó&gt;_x005f_x0000__x005f_x0001__x005f_x0000__x005f_x0000__"/>
      <sheetName val="PRES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TIVIDADES"/>
      <sheetName val="TORTA EST"/>
      <sheetName val="BD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</sheetNames>
    <sheetDataSet>
      <sheetData sheetId="0">
        <row r="2">
          <cell r="A2">
            <v>0</v>
          </cell>
        </row>
      </sheetData>
      <sheetData sheetId="1">
        <row r="2">
          <cell r="A2">
            <v>0</v>
          </cell>
        </row>
      </sheetData>
      <sheetData sheetId="2" refreshError="1">
        <row r="2">
          <cell r="A2">
            <v>0</v>
          </cell>
        </row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">
          <cell r="A2">
            <v>0</v>
          </cell>
        </row>
      </sheetData>
      <sheetData sheetId="55">
        <row r="2">
          <cell r="A2">
            <v>0</v>
          </cell>
        </row>
      </sheetData>
      <sheetData sheetId="56">
        <row r="2">
          <cell r="A2">
            <v>0</v>
          </cell>
        </row>
      </sheetData>
      <sheetData sheetId="57">
        <row r="2">
          <cell r="A2">
            <v>0</v>
          </cell>
        </row>
      </sheetData>
      <sheetData sheetId="58">
        <row r="2">
          <cell r="A2">
            <v>0</v>
          </cell>
        </row>
      </sheetData>
      <sheetData sheetId="59" refreshError="1"/>
      <sheetData sheetId="60" refreshError="1"/>
      <sheetData sheetId="61">
        <row r="2">
          <cell r="A2">
            <v>0</v>
          </cell>
        </row>
      </sheetData>
      <sheetData sheetId="62">
        <row r="2">
          <cell r="A2">
            <v>0</v>
          </cell>
        </row>
      </sheetData>
      <sheetData sheetId="63">
        <row r="2">
          <cell r="A2">
            <v>0</v>
          </cell>
        </row>
      </sheetData>
      <sheetData sheetId="64">
        <row r="2">
          <cell r="A2">
            <v>0</v>
          </cell>
        </row>
      </sheetData>
      <sheetData sheetId="65">
        <row r="2">
          <cell r="A2">
            <v>0</v>
          </cell>
        </row>
      </sheetData>
      <sheetData sheetId="66">
        <row r="2">
          <cell r="A2">
            <v>0</v>
          </cell>
        </row>
      </sheetData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2">
          <cell r="A2">
            <v>0</v>
          </cell>
        </row>
      </sheetData>
      <sheetData sheetId="75">
        <row r="2">
          <cell r="A2">
            <v>0</v>
          </cell>
        </row>
      </sheetData>
      <sheetData sheetId="76">
        <row r="2">
          <cell r="A2">
            <v>0</v>
          </cell>
        </row>
      </sheetData>
      <sheetData sheetId="77">
        <row r="2">
          <cell r="A2">
            <v>0</v>
          </cell>
        </row>
      </sheetData>
      <sheetData sheetId="78">
        <row r="2">
          <cell r="A2">
            <v>0</v>
          </cell>
        </row>
      </sheetData>
      <sheetData sheetId="79">
        <row r="2">
          <cell r="A2">
            <v>0</v>
          </cell>
        </row>
      </sheetData>
      <sheetData sheetId="80">
        <row r="2">
          <cell r="A2">
            <v>0</v>
          </cell>
        </row>
      </sheetData>
      <sheetData sheetId="81">
        <row r="2">
          <cell r="A2">
            <v>0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2">
          <cell r="A2">
            <v>0</v>
          </cell>
        </row>
      </sheetData>
      <sheetData sheetId="89">
        <row r="2">
          <cell r="A2">
            <v>0</v>
          </cell>
        </row>
      </sheetData>
      <sheetData sheetId="90">
        <row r="2">
          <cell r="A2">
            <v>0</v>
          </cell>
        </row>
      </sheetData>
      <sheetData sheetId="91">
        <row r="2">
          <cell r="A2">
            <v>0</v>
          </cell>
        </row>
      </sheetData>
      <sheetData sheetId="92">
        <row r="2">
          <cell r="A2">
            <v>0</v>
          </cell>
        </row>
      </sheetData>
      <sheetData sheetId="93">
        <row r="2">
          <cell r="A2">
            <v>0</v>
          </cell>
        </row>
      </sheetData>
      <sheetData sheetId="94">
        <row r="2">
          <cell r="A2">
            <v>0</v>
          </cell>
        </row>
      </sheetData>
      <sheetData sheetId="95">
        <row r="2">
          <cell r="A2">
            <v>0</v>
          </cell>
        </row>
      </sheetData>
      <sheetData sheetId="96">
        <row r="2">
          <cell r="A2">
            <v>0</v>
          </cell>
        </row>
      </sheetData>
      <sheetData sheetId="97">
        <row r="2">
          <cell r="A2">
            <v>0</v>
          </cell>
        </row>
      </sheetData>
      <sheetData sheetId="98">
        <row r="2">
          <cell r="A2">
            <v>0</v>
          </cell>
        </row>
      </sheetData>
      <sheetData sheetId="99">
        <row r="2">
          <cell r="A2">
            <v>0</v>
          </cell>
        </row>
      </sheetData>
      <sheetData sheetId="100">
        <row r="2">
          <cell r="A2">
            <v>0</v>
          </cell>
        </row>
      </sheetData>
      <sheetData sheetId="101">
        <row r="2">
          <cell r="A2">
            <v>0</v>
          </cell>
        </row>
      </sheetData>
      <sheetData sheetId="102">
        <row r="2">
          <cell r="A2">
            <v>0</v>
          </cell>
        </row>
      </sheetData>
      <sheetData sheetId="103">
        <row r="2">
          <cell r="A2">
            <v>0</v>
          </cell>
        </row>
      </sheetData>
      <sheetData sheetId="104">
        <row r="2">
          <cell r="A2">
            <v>0</v>
          </cell>
        </row>
      </sheetData>
      <sheetData sheetId="105">
        <row r="2">
          <cell r="A2">
            <v>0</v>
          </cell>
        </row>
      </sheetData>
      <sheetData sheetId="106">
        <row r="2">
          <cell r="A2">
            <v>0</v>
          </cell>
        </row>
      </sheetData>
      <sheetData sheetId="107">
        <row r="2">
          <cell r="A2">
            <v>0</v>
          </cell>
        </row>
      </sheetData>
      <sheetData sheetId="108">
        <row r="2">
          <cell r="A2">
            <v>0</v>
          </cell>
        </row>
      </sheetData>
      <sheetData sheetId="109">
        <row r="2">
          <cell r="A2">
            <v>0</v>
          </cell>
        </row>
      </sheetData>
      <sheetData sheetId="110">
        <row r="2">
          <cell r="A2">
            <v>0</v>
          </cell>
        </row>
      </sheetData>
      <sheetData sheetId="111">
        <row r="2">
          <cell r="A2">
            <v>0</v>
          </cell>
        </row>
      </sheetData>
      <sheetData sheetId="112">
        <row r="2">
          <cell r="A2">
            <v>0</v>
          </cell>
        </row>
      </sheetData>
      <sheetData sheetId="113">
        <row r="2">
          <cell r="A2">
            <v>0</v>
          </cell>
        </row>
      </sheetData>
      <sheetData sheetId="114">
        <row r="2">
          <cell r="A2">
            <v>0</v>
          </cell>
        </row>
      </sheetData>
      <sheetData sheetId="115">
        <row r="2">
          <cell r="A2">
            <v>0</v>
          </cell>
        </row>
      </sheetData>
      <sheetData sheetId="116">
        <row r="2">
          <cell r="A2">
            <v>0</v>
          </cell>
        </row>
      </sheetData>
      <sheetData sheetId="117">
        <row r="2">
          <cell r="A2">
            <v>0</v>
          </cell>
        </row>
      </sheetData>
      <sheetData sheetId="118">
        <row r="2">
          <cell r="A2">
            <v>0</v>
          </cell>
        </row>
      </sheetData>
      <sheetData sheetId="119">
        <row r="2">
          <cell r="A2">
            <v>0</v>
          </cell>
        </row>
      </sheetData>
      <sheetData sheetId="120">
        <row r="2">
          <cell r="A2">
            <v>0</v>
          </cell>
        </row>
      </sheetData>
      <sheetData sheetId="121">
        <row r="2">
          <cell r="A2">
            <v>0</v>
          </cell>
        </row>
      </sheetData>
      <sheetData sheetId="122">
        <row r="2">
          <cell r="A2">
            <v>0</v>
          </cell>
        </row>
      </sheetData>
      <sheetData sheetId="123">
        <row r="2">
          <cell r="A2">
            <v>0</v>
          </cell>
        </row>
      </sheetData>
      <sheetData sheetId="124">
        <row r="2">
          <cell r="A2">
            <v>0</v>
          </cell>
        </row>
      </sheetData>
      <sheetData sheetId="125">
        <row r="2">
          <cell r="A2">
            <v>0</v>
          </cell>
        </row>
      </sheetData>
      <sheetData sheetId="126">
        <row r="2">
          <cell r="A2">
            <v>0</v>
          </cell>
        </row>
      </sheetData>
      <sheetData sheetId="127">
        <row r="2">
          <cell r="A2">
            <v>0</v>
          </cell>
        </row>
      </sheetData>
      <sheetData sheetId="128">
        <row r="2">
          <cell r="A2">
            <v>0</v>
          </cell>
        </row>
      </sheetData>
      <sheetData sheetId="129">
        <row r="2">
          <cell r="A2">
            <v>0</v>
          </cell>
        </row>
      </sheetData>
      <sheetData sheetId="130">
        <row r="2">
          <cell r="A2">
            <v>0</v>
          </cell>
        </row>
      </sheetData>
      <sheetData sheetId="131">
        <row r="2">
          <cell r="A2">
            <v>0</v>
          </cell>
        </row>
      </sheetData>
      <sheetData sheetId="132">
        <row r="2">
          <cell r="A2">
            <v>0</v>
          </cell>
        </row>
      </sheetData>
      <sheetData sheetId="133">
        <row r="2">
          <cell r="A2">
            <v>0</v>
          </cell>
        </row>
      </sheetData>
      <sheetData sheetId="134">
        <row r="2">
          <cell r="A2">
            <v>0</v>
          </cell>
        </row>
      </sheetData>
      <sheetData sheetId="135">
        <row r="2">
          <cell r="A2">
            <v>0</v>
          </cell>
        </row>
      </sheetData>
      <sheetData sheetId="136">
        <row r="2">
          <cell r="A2">
            <v>0</v>
          </cell>
        </row>
      </sheetData>
      <sheetData sheetId="137">
        <row r="2">
          <cell r="A2">
            <v>0</v>
          </cell>
        </row>
      </sheetData>
      <sheetData sheetId="138">
        <row r="2">
          <cell r="A2">
            <v>0</v>
          </cell>
        </row>
      </sheetData>
      <sheetData sheetId="139">
        <row r="2">
          <cell r="A2">
            <v>0</v>
          </cell>
        </row>
      </sheetData>
      <sheetData sheetId="140">
        <row r="2">
          <cell r="A2">
            <v>0</v>
          </cell>
        </row>
      </sheetData>
      <sheetData sheetId="141">
        <row r="2">
          <cell r="A2">
            <v>0</v>
          </cell>
        </row>
      </sheetData>
      <sheetData sheetId="142">
        <row r="2">
          <cell r="A2">
            <v>0</v>
          </cell>
        </row>
      </sheetData>
      <sheetData sheetId="143">
        <row r="2">
          <cell r="A2">
            <v>0</v>
          </cell>
        </row>
      </sheetData>
      <sheetData sheetId="144">
        <row r="2">
          <cell r="A2">
            <v>0</v>
          </cell>
        </row>
      </sheetData>
      <sheetData sheetId="145">
        <row r="2">
          <cell r="A2">
            <v>0</v>
          </cell>
        </row>
      </sheetData>
      <sheetData sheetId="146">
        <row r="2">
          <cell r="A2">
            <v>0</v>
          </cell>
        </row>
      </sheetData>
      <sheetData sheetId="147">
        <row r="2">
          <cell r="A2">
            <v>0</v>
          </cell>
        </row>
      </sheetData>
      <sheetData sheetId="148">
        <row r="2">
          <cell r="A2">
            <v>0</v>
          </cell>
        </row>
      </sheetData>
      <sheetData sheetId="149">
        <row r="2">
          <cell r="A2">
            <v>0</v>
          </cell>
        </row>
      </sheetData>
      <sheetData sheetId="150">
        <row r="2">
          <cell r="A2">
            <v>0</v>
          </cell>
        </row>
      </sheetData>
      <sheetData sheetId="151">
        <row r="2">
          <cell r="A2">
            <v>0</v>
          </cell>
        </row>
      </sheetData>
      <sheetData sheetId="152">
        <row r="2">
          <cell r="A2">
            <v>0</v>
          </cell>
        </row>
      </sheetData>
      <sheetData sheetId="153">
        <row r="2">
          <cell r="A2">
            <v>0</v>
          </cell>
        </row>
      </sheetData>
      <sheetData sheetId="154">
        <row r="2">
          <cell r="A2">
            <v>0</v>
          </cell>
        </row>
      </sheetData>
      <sheetData sheetId="155">
        <row r="2">
          <cell r="A2">
            <v>0</v>
          </cell>
        </row>
      </sheetData>
      <sheetData sheetId="156">
        <row r="2">
          <cell r="A2">
            <v>0</v>
          </cell>
        </row>
      </sheetData>
      <sheetData sheetId="157">
        <row r="2">
          <cell r="A2">
            <v>0</v>
          </cell>
        </row>
      </sheetData>
      <sheetData sheetId="158">
        <row r="2">
          <cell r="A2">
            <v>0</v>
          </cell>
        </row>
      </sheetData>
      <sheetData sheetId="159">
        <row r="2">
          <cell r="A2">
            <v>0</v>
          </cell>
        </row>
      </sheetData>
      <sheetData sheetId="160">
        <row r="2">
          <cell r="A2">
            <v>0</v>
          </cell>
        </row>
      </sheetData>
      <sheetData sheetId="161">
        <row r="2">
          <cell r="A2">
            <v>0</v>
          </cell>
        </row>
      </sheetData>
      <sheetData sheetId="162">
        <row r="2">
          <cell r="A2">
            <v>0</v>
          </cell>
        </row>
      </sheetData>
      <sheetData sheetId="163">
        <row r="2">
          <cell r="A2">
            <v>0</v>
          </cell>
        </row>
      </sheetData>
      <sheetData sheetId="164">
        <row r="2">
          <cell r="A2">
            <v>0</v>
          </cell>
        </row>
      </sheetData>
      <sheetData sheetId="165">
        <row r="2">
          <cell r="A2">
            <v>0</v>
          </cell>
        </row>
      </sheetData>
      <sheetData sheetId="166">
        <row r="2">
          <cell r="A2">
            <v>0</v>
          </cell>
        </row>
      </sheetData>
      <sheetData sheetId="167">
        <row r="2">
          <cell r="A2">
            <v>0</v>
          </cell>
        </row>
      </sheetData>
      <sheetData sheetId="168">
        <row r="2">
          <cell r="A2">
            <v>0</v>
          </cell>
        </row>
      </sheetData>
      <sheetData sheetId="169">
        <row r="2">
          <cell r="A2">
            <v>0</v>
          </cell>
        </row>
      </sheetData>
      <sheetData sheetId="170">
        <row r="2">
          <cell r="A2">
            <v>0</v>
          </cell>
        </row>
      </sheetData>
      <sheetData sheetId="171">
        <row r="2">
          <cell r="A2">
            <v>0</v>
          </cell>
        </row>
      </sheetData>
      <sheetData sheetId="172">
        <row r="2">
          <cell r="A2">
            <v>0</v>
          </cell>
        </row>
      </sheetData>
      <sheetData sheetId="173">
        <row r="2">
          <cell r="A2">
            <v>0</v>
          </cell>
        </row>
      </sheetData>
      <sheetData sheetId="174">
        <row r="2">
          <cell r="A2">
            <v>0</v>
          </cell>
        </row>
      </sheetData>
      <sheetData sheetId="175">
        <row r="2">
          <cell r="A2">
            <v>0</v>
          </cell>
        </row>
      </sheetData>
      <sheetData sheetId="176">
        <row r="2">
          <cell r="A2">
            <v>0</v>
          </cell>
        </row>
      </sheetData>
      <sheetData sheetId="177">
        <row r="2">
          <cell r="A2">
            <v>0</v>
          </cell>
        </row>
      </sheetData>
      <sheetData sheetId="178">
        <row r="2">
          <cell r="A2">
            <v>0</v>
          </cell>
        </row>
      </sheetData>
      <sheetData sheetId="179">
        <row r="2">
          <cell r="A2">
            <v>0</v>
          </cell>
        </row>
      </sheetData>
      <sheetData sheetId="180">
        <row r="2">
          <cell r="A2">
            <v>0</v>
          </cell>
        </row>
      </sheetData>
      <sheetData sheetId="181">
        <row r="2">
          <cell r="A2">
            <v>0</v>
          </cell>
        </row>
      </sheetData>
      <sheetData sheetId="182">
        <row r="2">
          <cell r="A2">
            <v>0</v>
          </cell>
        </row>
      </sheetData>
      <sheetData sheetId="183">
        <row r="2">
          <cell r="A2">
            <v>0</v>
          </cell>
        </row>
      </sheetData>
      <sheetData sheetId="184">
        <row r="2">
          <cell r="A2">
            <v>0</v>
          </cell>
        </row>
      </sheetData>
      <sheetData sheetId="185">
        <row r="2">
          <cell r="A2">
            <v>0</v>
          </cell>
        </row>
      </sheetData>
      <sheetData sheetId="186">
        <row r="2">
          <cell r="A2">
            <v>0</v>
          </cell>
        </row>
      </sheetData>
      <sheetData sheetId="187">
        <row r="2">
          <cell r="A2">
            <v>0</v>
          </cell>
        </row>
      </sheetData>
      <sheetData sheetId="188">
        <row r="2">
          <cell r="A2">
            <v>0</v>
          </cell>
        </row>
      </sheetData>
      <sheetData sheetId="189">
        <row r="2">
          <cell r="A2">
            <v>0</v>
          </cell>
        </row>
      </sheetData>
      <sheetData sheetId="190">
        <row r="2">
          <cell r="A2">
            <v>0</v>
          </cell>
        </row>
      </sheetData>
      <sheetData sheetId="191">
        <row r="2">
          <cell r="A2">
            <v>0</v>
          </cell>
        </row>
      </sheetData>
      <sheetData sheetId="192">
        <row r="2">
          <cell r="A2">
            <v>0</v>
          </cell>
        </row>
      </sheetData>
      <sheetData sheetId="193">
        <row r="2">
          <cell r="A2">
            <v>0</v>
          </cell>
        </row>
      </sheetData>
      <sheetData sheetId="194">
        <row r="2">
          <cell r="A2">
            <v>0</v>
          </cell>
        </row>
      </sheetData>
      <sheetData sheetId="195">
        <row r="2">
          <cell r="A2">
            <v>0</v>
          </cell>
        </row>
      </sheetData>
      <sheetData sheetId="196">
        <row r="2">
          <cell r="A2">
            <v>0</v>
          </cell>
        </row>
      </sheetData>
      <sheetData sheetId="197">
        <row r="2">
          <cell r="A2">
            <v>0</v>
          </cell>
        </row>
      </sheetData>
      <sheetData sheetId="198">
        <row r="2">
          <cell r="A2">
            <v>0</v>
          </cell>
        </row>
      </sheetData>
      <sheetData sheetId="199">
        <row r="2">
          <cell r="A2">
            <v>0</v>
          </cell>
        </row>
      </sheetData>
      <sheetData sheetId="200">
        <row r="2">
          <cell r="A2">
            <v>0</v>
          </cell>
        </row>
      </sheetData>
      <sheetData sheetId="201">
        <row r="2">
          <cell r="A2">
            <v>0</v>
          </cell>
        </row>
      </sheetData>
      <sheetData sheetId="202">
        <row r="2">
          <cell r="A2">
            <v>0</v>
          </cell>
        </row>
      </sheetData>
      <sheetData sheetId="203">
        <row r="2">
          <cell r="A2">
            <v>0</v>
          </cell>
        </row>
      </sheetData>
      <sheetData sheetId="204">
        <row r="2">
          <cell r="A2">
            <v>0</v>
          </cell>
        </row>
      </sheetData>
      <sheetData sheetId="205">
        <row r="2">
          <cell r="A2">
            <v>0</v>
          </cell>
        </row>
      </sheetData>
      <sheetData sheetId="206">
        <row r="2">
          <cell r="A2">
            <v>0</v>
          </cell>
        </row>
      </sheetData>
      <sheetData sheetId="207">
        <row r="2">
          <cell r="A2">
            <v>0</v>
          </cell>
        </row>
      </sheetData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2">
          <cell r="A2">
            <v>0</v>
          </cell>
        </row>
      </sheetData>
      <sheetData sheetId="216">
        <row r="2">
          <cell r="A2">
            <v>0</v>
          </cell>
        </row>
      </sheetData>
      <sheetData sheetId="217">
        <row r="2">
          <cell r="A2">
            <v>0</v>
          </cell>
        </row>
      </sheetData>
      <sheetData sheetId="218">
        <row r="2">
          <cell r="A2">
            <v>0</v>
          </cell>
        </row>
      </sheetData>
      <sheetData sheetId="219">
        <row r="2">
          <cell r="A2">
            <v>0</v>
          </cell>
        </row>
      </sheetData>
      <sheetData sheetId="220">
        <row r="2">
          <cell r="A2">
            <v>0</v>
          </cell>
        </row>
      </sheetData>
      <sheetData sheetId="221">
        <row r="2">
          <cell r="A2">
            <v>0</v>
          </cell>
        </row>
      </sheetData>
      <sheetData sheetId="222">
        <row r="2">
          <cell r="A2">
            <v>0</v>
          </cell>
        </row>
      </sheetData>
      <sheetData sheetId="223">
        <row r="2">
          <cell r="A2">
            <v>0</v>
          </cell>
        </row>
      </sheetData>
      <sheetData sheetId="224">
        <row r="2">
          <cell r="A2">
            <v>0</v>
          </cell>
        </row>
      </sheetData>
      <sheetData sheetId="225">
        <row r="2">
          <cell r="A2">
            <v>0</v>
          </cell>
        </row>
      </sheetData>
      <sheetData sheetId="226">
        <row r="2">
          <cell r="A2">
            <v>0</v>
          </cell>
        </row>
      </sheetData>
      <sheetData sheetId="227">
        <row r="2">
          <cell r="A2">
            <v>0</v>
          </cell>
        </row>
      </sheetData>
      <sheetData sheetId="228">
        <row r="2">
          <cell r="A2">
            <v>0</v>
          </cell>
        </row>
      </sheetData>
      <sheetData sheetId="229">
        <row r="2">
          <cell r="A2">
            <v>0</v>
          </cell>
        </row>
      </sheetData>
      <sheetData sheetId="230">
        <row r="2">
          <cell r="A2">
            <v>0</v>
          </cell>
        </row>
      </sheetData>
      <sheetData sheetId="231">
        <row r="2">
          <cell r="A2">
            <v>0</v>
          </cell>
        </row>
      </sheetData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>
        <row r="2">
          <cell r="A2">
            <v>0</v>
          </cell>
        </row>
      </sheetData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>
        <row r="2">
          <cell r="A2">
            <v>0</v>
          </cell>
        </row>
      </sheetData>
      <sheetData sheetId="309">
        <row r="2">
          <cell r="A2">
            <v>0</v>
          </cell>
        </row>
      </sheetData>
      <sheetData sheetId="310"/>
      <sheetData sheetId="311">
        <row r="2">
          <cell r="A2">
            <v>0</v>
          </cell>
        </row>
      </sheetData>
      <sheetData sheetId="312"/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/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/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>
        <row r="2">
          <cell r="A2">
            <v>0</v>
          </cell>
        </row>
      </sheetData>
      <sheetData sheetId="327">
        <row r="2">
          <cell r="A2">
            <v>0</v>
          </cell>
        </row>
      </sheetData>
      <sheetData sheetId="328">
        <row r="2">
          <cell r="A2">
            <v>0</v>
          </cell>
        </row>
      </sheetData>
      <sheetData sheetId="329">
        <row r="2">
          <cell r="A2">
            <v>0</v>
          </cell>
        </row>
      </sheetData>
      <sheetData sheetId="330">
        <row r="2">
          <cell r="A2">
            <v>0</v>
          </cell>
        </row>
      </sheetData>
      <sheetData sheetId="331">
        <row r="2">
          <cell r="A2">
            <v>0</v>
          </cell>
        </row>
      </sheetData>
      <sheetData sheetId="332">
        <row r="2">
          <cell r="A2">
            <v>0</v>
          </cell>
        </row>
      </sheetData>
      <sheetData sheetId="333">
        <row r="2">
          <cell r="A2">
            <v>0</v>
          </cell>
        </row>
      </sheetData>
      <sheetData sheetId="334">
        <row r="2">
          <cell r="A2">
            <v>0</v>
          </cell>
        </row>
      </sheetData>
      <sheetData sheetId="335">
        <row r="2">
          <cell r="A2">
            <v>0</v>
          </cell>
        </row>
      </sheetData>
      <sheetData sheetId="336">
        <row r="5">
          <cell r="B5" t="str">
            <v>T1</v>
          </cell>
        </row>
      </sheetData>
      <sheetData sheetId="337">
        <row r="2">
          <cell r="A2">
            <v>0</v>
          </cell>
        </row>
      </sheetData>
      <sheetData sheetId="338">
        <row r="2">
          <cell r="A2">
            <v>0</v>
          </cell>
        </row>
      </sheetData>
      <sheetData sheetId="339">
        <row r="2">
          <cell r="A2">
            <v>0</v>
          </cell>
        </row>
      </sheetData>
      <sheetData sheetId="340">
        <row r="2">
          <cell r="A2">
            <v>0</v>
          </cell>
        </row>
      </sheetData>
      <sheetData sheetId="341">
        <row r="2">
          <cell r="A2">
            <v>0</v>
          </cell>
        </row>
      </sheetData>
      <sheetData sheetId="342">
        <row r="2">
          <cell r="A2">
            <v>0</v>
          </cell>
        </row>
      </sheetData>
      <sheetData sheetId="343">
        <row r="2">
          <cell r="A2">
            <v>0</v>
          </cell>
        </row>
      </sheetData>
      <sheetData sheetId="344">
        <row r="2">
          <cell r="A2">
            <v>0</v>
          </cell>
        </row>
      </sheetData>
      <sheetData sheetId="345">
        <row r="2">
          <cell r="A2">
            <v>0</v>
          </cell>
        </row>
      </sheetData>
      <sheetData sheetId="346">
        <row r="2">
          <cell r="A2">
            <v>0</v>
          </cell>
        </row>
      </sheetData>
      <sheetData sheetId="347">
        <row r="2">
          <cell r="A2">
            <v>0</v>
          </cell>
        </row>
      </sheetData>
      <sheetData sheetId="348">
        <row r="2">
          <cell r="A2">
            <v>0</v>
          </cell>
        </row>
      </sheetData>
      <sheetData sheetId="349">
        <row r="2">
          <cell r="A2">
            <v>0</v>
          </cell>
        </row>
      </sheetData>
      <sheetData sheetId="350">
        <row r="2">
          <cell r="A2">
            <v>0</v>
          </cell>
        </row>
      </sheetData>
      <sheetData sheetId="351">
        <row r="2">
          <cell r="A2">
            <v>0</v>
          </cell>
        </row>
      </sheetData>
      <sheetData sheetId="352">
        <row r="2">
          <cell r="A2">
            <v>0</v>
          </cell>
        </row>
      </sheetData>
      <sheetData sheetId="353">
        <row r="2">
          <cell r="A2">
            <v>0</v>
          </cell>
        </row>
      </sheetData>
      <sheetData sheetId="354">
        <row r="2">
          <cell r="A2">
            <v>0</v>
          </cell>
        </row>
      </sheetData>
      <sheetData sheetId="355">
        <row r="2">
          <cell r="A2">
            <v>0</v>
          </cell>
        </row>
      </sheetData>
      <sheetData sheetId="356">
        <row r="2">
          <cell r="A2">
            <v>0</v>
          </cell>
        </row>
      </sheetData>
      <sheetData sheetId="357">
        <row r="2">
          <cell r="A2">
            <v>0</v>
          </cell>
        </row>
      </sheetData>
      <sheetData sheetId="358">
        <row r="2">
          <cell r="A2">
            <v>0</v>
          </cell>
        </row>
      </sheetData>
      <sheetData sheetId="359">
        <row r="2">
          <cell r="A2">
            <v>0</v>
          </cell>
        </row>
      </sheetData>
      <sheetData sheetId="360">
        <row r="2">
          <cell r="A2">
            <v>0</v>
          </cell>
        </row>
      </sheetData>
      <sheetData sheetId="361">
        <row r="2">
          <cell r="A2">
            <v>0</v>
          </cell>
        </row>
      </sheetData>
      <sheetData sheetId="362">
        <row r="2">
          <cell r="A2">
            <v>0</v>
          </cell>
        </row>
      </sheetData>
      <sheetData sheetId="363">
        <row r="2">
          <cell r="A2">
            <v>0</v>
          </cell>
        </row>
      </sheetData>
      <sheetData sheetId="364">
        <row r="2">
          <cell r="A2">
            <v>0</v>
          </cell>
        </row>
      </sheetData>
      <sheetData sheetId="365">
        <row r="2">
          <cell r="A2">
            <v>0</v>
          </cell>
        </row>
      </sheetData>
      <sheetData sheetId="366">
        <row r="2">
          <cell r="A2">
            <v>0</v>
          </cell>
        </row>
      </sheetData>
      <sheetData sheetId="367">
        <row r="2">
          <cell r="A2">
            <v>0</v>
          </cell>
        </row>
      </sheetData>
      <sheetData sheetId="368">
        <row r="2">
          <cell r="A2">
            <v>0</v>
          </cell>
        </row>
      </sheetData>
      <sheetData sheetId="369">
        <row r="2">
          <cell r="A2">
            <v>0</v>
          </cell>
        </row>
      </sheetData>
      <sheetData sheetId="370">
        <row r="2">
          <cell r="A2">
            <v>0</v>
          </cell>
        </row>
      </sheetData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5">
          <cell r="B5" t="str">
            <v>T1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/>
      <sheetData sheetId="404"/>
      <sheetData sheetId="405"/>
      <sheetData sheetId="406"/>
      <sheetData sheetId="407"/>
      <sheetData sheetId="408"/>
      <sheetData sheetId="409"/>
      <sheetData sheetId="410">
        <row r="2">
          <cell r="A2">
            <v>0</v>
          </cell>
        </row>
      </sheetData>
      <sheetData sheetId="411">
        <row r="2">
          <cell r="A2">
            <v>0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/>
      <sheetData sheetId="435"/>
      <sheetData sheetId="436"/>
      <sheetData sheetId="437"/>
      <sheetData sheetId="438"/>
      <sheetData sheetId="439"/>
      <sheetData sheetId="440"/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>
        <row r="2">
          <cell r="A2">
            <v>0</v>
          </cell>
        </row>
      </sheetData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>
        <row r="2">
          <cell r="A2">
            <v>0</v>
          </cell>
        </row>
      </sheetData>
      <sheetData sheetId="519"/>
      <sheetData sheetId="520"/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>
        <row r="2">
          <cell r="A2">
            <v>0</v>
          </cell>
        </row>
      </sheetData>
      <sheetData sheetId="530"/>
      <sheetData sheetId="531"/>
      <sheetData sheetId="532"/>
      <sheetData sheetId="533">
        <row r="2">
          <cell r="A2">
            <v>0</v>
          </cell>
        </row>
      </sheetData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aCCIDENTES DE 1995 - 1996.xls"/>
      <sheetName val="items"/>
      <sheetName val="ACTA DE MODIFICACION  (2)"/>
      <sheetName val="CONT_ADI"/>
      <sheetName val="#¡REF"/>
      <sheetName val="Informe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\a  aaInformación GRUPO 4\A MIn"/>
      <sheetName val="#¡REF"/>
      <sheetName val="INDICMICROEMP"/>
      <sheetName val="Informacion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SF GAVIONES"/>
      <sheetName val="MC MALLA DE RETENCION EN VIA"/>
      <sheetName val="SF ANCLAJES  Y CONCRETO LANZADO"/>
      <sheetName val="SF ANCLAJES M DE RETENCION"/>
      <sheetName val="VEGETALIZACIÓN"/>
      <sheetName val="Cantiades_Zonas_Inestables_Jul_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>
        <row r="8">
          <cell r="G8">
            <v>32500000.417525001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  <sheetName val="Hoja1_(2)"/>
      <sheetName val="Hoja4_(2)"/>
      <sheetName val="Hoja4_(3)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TAS"/>
      <sheetName val="PORT 0-23"/>
      <sheetName val="PORT 1-22"/>
      <sheetName val="PORT 3-20"/>
      <sheetName val="PORT 5-18"/>
      <sheetName val="PORT 6-17"/>
      <sheetName val="PORT 7-16"/>
      <sheetName val="PORT 8-15"/>
      <sheetName val="PORT 9-14"/>
      <sheetName val="PORT 10-13"/>
      <sheetName val="PORT 11-12"/>
      <sheetName val="PORT A (9-14)"/>
      <sheetName val="PORT B (9-14)"/>
      <sheetName val="PORT C (9-14)"/>
      <sheetName val="PORT D (9-14)"/>
      <sheetName val="CIME, ESTRU y ACERO"/>
      <sheetName val="PORT A (0-9)"/>
      <sheetName val="PORT B (0-9)"/>
      <sheetName val="PORT C (0-9) "/>
      <sheetName val="PORT D (0-9)"/>
      <sheetName val="2 ETAPA"/>
      <sheetName val="CIM RAMPAS"/>
      <sheetName val="escaleras"/>
      <sheetName val="tanques Y NUCLEOS"/>
      <sheetName val="Col rampa"/>
      <sheetName val="platafo N+5.3"/>
      <sheetName val="SEGUNDA ETAPA"/>
      <sheetName val="FORMALETA"/>
      <sheetName val="Presup Oficial"/>
      <sheetName val="Presup Oficial (2)"/>
      <sheetName val="PREFABRICADOS"/>
      <sheetName val="PREFABRICADOS 2 et"/>
      <sheetName val="NUCLEOS"/>
      <sheetName val="EXCAV"/>
      <sheetName val="AyA"/>
      <sheetName val="PESOS"/>
      <sheetName val="MUROS"/>
      <sheetName val="Hoja1"/>
      <sheetName val="INV"/>
      <sheetName val="AASHTO"/>
      <sheetName val="PRESUPUESTO ESTADIO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CODIGO</v>
          </cell>
          <cell r="B3" t="str">
            <v>INSUMO</v>
          </cell>
          <cell r="C3" t="str">
            <v>UNIDAD</v>
          </cell>
          <cell r="H3" t="str">
            <v>PROVEEDOR</v>
          </cell>
        </row>
        <row r="4">
          <cell r="A4" t="str">
            <v>M0022</v>
          </cell>
          <cell r="B4" t="str">
            <v>AGUA</v>
          </cell>
          <cell r="C4" t="str">
            <v>LT</v>
          </cell>
          <cell r="E4">
            <v>12</v>
          </cell>
          <cell r="F4">
            <v>13.799999999999999</v>
          </cell>
          <cell r="G4">
            <v>15.600000000000001</v>
          </cell>
          <cell r="H4" t="str">
            <v>EAAB</v>
          </cell>
        </row>
        <row r="5">
          <cell r="A5" t="str">
            <v>M0023</v>
          </cell>
          <cell r="B5" t="str">
            <v>CEMENTO GRIS</v>
          </cell>
          <cell r="C5" t="str">
            <v>KG</v>
          </cell>
          <cell r="E5">
            <v>210</v>
          </cell>
          <cell r="F5">
            <v>241.49999999999997</v>
          </cell>
          <cell r="G5">
            <v>273</v>
          </cell>
        </row>
        <row r="6">
          <cell r="A6" t="str">
            <v>M0032</v>
          </cell>
          <cell r="B6" t="str">
            <v>ASFALTO MC 70</v>
          </cell>
          <cell r="C6" t="str">
            <v>LT</v>
          </cell>
          <cell r="E6">
            <v>250</v>
          </cell>
          <cell r="F6">
            <v>287.5</v>
          </cell>
          <cell r="G6">
            <v>325</v>
          </cell>
          <cell r="H6" t="str">
            <v>ECOPETROL</v>
          </cell>
        </row>
        <row r="7">
          <cell r="A7" t="str">
            <v>M0101</v>
          </cell>
          <cell r="B7" t="str">
            <v>CONCRETO 2500 PSI</v>
          </cell>
          <cell r="C7" t="str">
            <v>M3</v>
          </cell>
          <cell r="E7">
            <v>120000</v>
          </cell>
          <cell r="F7">
            <v>138000</v>
          </cell>
          <cell r="G7">
            <v>156000</v>
          </cell>
          <cell r="H7" t="str">
            <v>CENTRAL DE MEZCLAS</v>
          </cell>
        </row>
        <row r="8">
          <cell r="A8" t="str">
            <v>M0102</v>
          </cell>
          <cell r="B8" t="str">
            <v>CONCRETO 4000 PSI</v>
          </cell>
          <cell r="C8" t="str">
            <v>M3</v>
          </cell>
          <cell r="E8">
            <v>150000</v>
          </cell>
          <cell r="F8">
            <v>172500</v>
          </cell>
          <cell r="G8">
            <v>195000</v>
          </cell>
          <cell r="H8" t="str">
            <v>CENTRAL DE MEZCLAS</v>
          </cell>
        </row>
        <row r="9">
          <cell r="A9" t="str">
            <v>M0103</v>
          </cell>
          <cell r="B9" t="str">
            <v>CONCRETO CICLOPEO</v>
          </cell>
          <cell r="C9" t="str">
            <v>M3</v>
          </cell>
          <cell r="E9">
            <v>115000</v>
          </cell>
          <cell r="F9">
            <v>132250</v>
          </cell>
          <cell r="G9">
            <v>149500</v>
          </cell>
          <cell r="H9" t="str">
            <v>RECEBERA</v>
          </cell>
        </row>
        <row r="10">
          <cell r="A10" t="str">
            <v>M0104</v>
          </cell>
          <cell r="B10" t="str">
            <v>CONCRETO SOLADOS</v>
          </cell>
          <cell r="C10" t="str">
            <v>M3</v>
          </cell>
          <cell r="E10">
            <v>115000</v>
          </cell>
          <cell r="F10">
            <v>132250</v>
          </cell>
          <cell r="G10">
            <v>149500</v>
          </cell>
          <cell r="H10" t="str">
            <v>CENTRAL DE MEZCLAS</v>
          </cell>
        </row>
        <row r="11">
          <cell r="A11" t="str">
            <v>M0110</v>
          </cell>
          <cell r="B11" t="str">
            <v>CONCRETO TREMIE 3000 PSI</v>
          </cell>
          <cell r="C11" t="str">
            <v>M3</v>
          </cell>
          <cell r="E11">
            <v>230000</v>
          </cell>
          <cell r="F11">
            <v>264500</v>
          </cell>
          <cell r="G11">
            <v>299000</v>
          </cell>
        </row>
        <row r="12">
          <cell r="A12" t="str">
            <v>M0111</v>
          </cell>
          <cell r="B12" t="str">
            <v>CONCRETO TREMIE 5000 PSI</v>
          </cell>
          <cell r="C12" t="str">
            <v>M3</v>
          </cell>
          <cell r="E12">
            <v>280000</v>
          </cell>
          <cell r="F12">
            <v>322000</v>
          </cell>
          <cell r="G12">
            <v>364000</v>
          </cell>
        </row>
        <row r="13">
          <cell r="A13" t="str">
            <v>M0114</v>
          </cell>
          <cell r="B13" t="str">
            <v>IMPERMEABILIZANTE</v>
          </cell>
          <cell r="C13" t="str">
            <v>GLOBAL</v>
          </cell>
          <cell r="E13">
            <v>7500</v>
          </cell>
          <cell r="F13">
            <v>8625</v>
          </cell>
          <cell r="G13">
            <v>9750</v>
          </cell>
        </row>
        <row r="14">
          <cell r="A14" t="str">
            <v>M0115</v>
          </cell>
          <cell r="B14" t="str">
            <v>DINAMIITA</v>
          </cell>
          <cell r="C14" t="str">
            <v>KG</v>
          </cell>
          <cell r="E14">
            <v>8000</v>
          </cell>
          <cell r="F14">
            <v>9200</v>
          </cell>
          <cell r="G14">
            <v>10400</v>
          </cell>
          <cell r="H14" t="str">
            <v>CENTRAL DE MEZCLAS</v>
          </cell>
        </row>
        <row r="15">
          <cell r="A15" t="str">
            <v>M0116</v>
          </cell>
          <cell r="B15" t="str">
            <v>MECHA, FULMINANTE,ETC</v>
          </cell>
          <cell r="C15" t="str">
            <v>GLOBAL</v>
          </cell>
          <cell r="E15">
            <v>1500</v>
          </cell>
          <cell r="F15">
            <v>1724.9999999999998</v>
          </cell>
          <cell r="G15">
            <v>1950</v>
          </cell>
        </row>
        <row r="16">
          <cell r="A16" t="str">
            <v>M0150</v>
          </cell>
          <cell r="B16" t="str">
            <v>RECEBO B-200</v>
          </cell>
          <cell r="C16" t="str">
            <v>M3</v>
          </cell>
          <cell r="E16">
            <v>20000</v>
          </cell>
          <cell r="F16">
            <v>23000</v>
          </cell>
          <cell r="G16">
            <v>26000</v>
          </cell>
          <cell r="H16" t="str">
            <v>RECEBERA TOBERIN</v>
          </cell>
        </row>
        <row r="17">
          <cell r="A17" t="str">
            <v>M0151</v>
          </cell>
          <cell r="B17" t="str">
            <v>RECEBO B-600</v>
          </cell>
          <cell r="C17" t="str">
            <v>M3</v>
          </cell>
          <cell r="E17">
            <v>24000</v>
          </cell>
          <cell r="F17">
            <v>27599.999999999996</v>
          </cell>
          <cell r="G17">
            <v>31200</v>
          </cell>
          <cell r="H17" t="str">
            <v>RECEBERA TOBERIN</v>
          </cell>
        </row>
        <row r="18">
          <cell r="A18" t="str">
            <v>M0152</v>
          </cell>
          <cell r="B18" t="str">
            <v>PIEDRA RAJON</v>
          </cell>
          <cell r="C18" t="str">
            <v>M3</v>
          </cell>
          <cell r="E18">
            <v>20000</v>
          </cell>
          <cell r="F18">
            <v>23000</v>
          </cell>
          <cell r="G18">
            <v>26000</v>
          </cell>
          <cell r="H18" t="str">
            <v>RECEBERA</v>
          </cell>
        </row>
        <row r="19">
          <cell r="A19" t="str">
            <v>M0153</v>
          </cell>
          <cell r="B19" t="str">
            <v>TRITURADO</v>
          </cell>
          <cell r="C19" t="str">
            <v>M3</v>
          </cell>
          <cell r="E19">
            <v>36000</v>
          </cell>
          <cell r="F19">
            <v>41400</v>
          </cell>
          <cell r="G19">
            <v>46800</v>
          </cell>
        </row>
        <row r="20">
          <cell r="A20" t="str">
            <v>M0154</v>
          </cell>
          <cell r="B20" t="str">
            <v>MATERIAL DE AFIRMADO</v>
          </cell>
          <cell r="C20" t="str">
            <v>M3</v>
          </cell>
          <cell r="E20">
            <v>13000</v>
          </cell>
          <cell r="F20">
            <v>14949.999999999998</v>
          </cell>
          <cell r="G20">
            <v>16900</v>
          </cell>
        </row>
        <row r="21">
          <cell r="A21" t="str">
            <v>M0155</v>
          </cell>
          <cell r="B21" t="str">
            <v>BASE GRANULAR</v>
          </cell>
          <cell r="C21" t="str">
            <v>M3</v>
          </cell>
          <cell r="E21">
            <v>25000</v>
          </cell>
          <cell r="F21">
            <v>28749.999999999996</v>
          </cell>
          <cell r="G21">
            <v>32500</v>
          </cell>
        </row>
        <row r="22">
          <cell r="A22" t="str">
            <v>M0156</v>
          </cell>
          <cell r="B22" t="str">
            <v>SUB-BASE GRANULAR</v>
          </cell>
          <cell r="C22" t="str">
            <v>M3</v>
          </cell>
          <cell r="E22">
            <v>16500</v>
          </cell>
          <cell r="F22">
            <v>18975</v>
          </cell>
          <cell r="G22">
            <v>21450</v>
          </cell>
        </row>
        <row r="23">
          <cell r="A23" t="str">
            <v>M0157</v>
          </cell>
          <cell r="B23" t="str">
            <v>MATERIAL DE TERRAPLEN</v>
          </cell>
          <cell r="C23" t="str">
            <v>M3</v>
          </cell>
          <cell r="E23">
            <v>6000</v>
          </cell>
          <cell r="F23">
            <v>6899.9999999999991</v>
          </cell>
          <cell r="G23">
            <v>7800</v>
          </cell>
        </row>
        <row r="24">
          <cell r="A24" t="str">
            <v>M0165</v>
          </cell>
          <cell r="B24" t="str">
            <v>ARENA LAVADA</v>
          </cell>
          <cell r="C24" t="str">
            <v>M3</v>
          </cell>
          <cell r="E24">
            <v>28000</v>
          </cell>
          <cell r="F24">
            <v>32199.999999999996</v>
          </cell>
          <cell r="G24">
            <v>36400</v>
          </cell>
        </row>
        <row r="25">
          <cell r="A25" t="str">
            <v>M0170</v>
          </cell>
          <cell r="B25" t="str">
            <v>GRAVILLA SELECCIONADA</v>
          </cell>
          <cell r="C25" t="str">
            <v>M3</v>
          </cell>
          <cell r="E25">
            <v>36000</v>
          </cell>
          <cell r="F25">
            <v>41400</v>
          </cell>
          <cell r="G25">
            <v>46800</v>
          </cell>
        </row>
        <row r="26">
          <cell r="A26" t="str">
            <v>M0200</v>
          </cell>
          <cell r="B26" t="str">
            <v>MADERA REDONDA 6"</v>
          </cell>
          <cell r="C26" t="str">
            <v>M2</v>
          </cell>
          <cell r="E26">
            <v>3000</v>
          </cell>
          <cell r="F26">
            <v>3449.9999999999995</v>
          </cell>
          <cell r="G26">
            <v>3900</v>
          </cell>
        </row>
        <row r="27">
          <cell r="A27" t="str">
            <v>M0201</v>
          </cell>
          <cell r="B27" t="str">
            <v>DURMIENTE</v>
          </cell>
          <cell r="C27" t="str">
            <v>ML</v>
          </cell>
          <cell r="E27">
            <v>2100</v>
          </cell>
          <cell r="F27">
            <v>2415</v>
          </cell>
          <cell r="G27">
            <v>2730</v>
          </cell>
          <cell r="H27" t="str">
            <v>MADERAS NOGAL</v>
          </cell>
        </row>
        <row r="28">
          <cell r="A28" t="str">
            <v>M0202</v>
          </cell>
          <cell r="B28" t="str">
            <v>MADERA</v>
          </cell>
          <cell r="C28" t="str">
            <v>ML</v>
          </cell>
          <cell r="E28">
            <v>7500</v>
          </cell>
          <cell r="F28">
            <v>8625</v>
          </cell>
          <cell r="G28">
            <v>9750</v>
          </cell>
        </row>
        <row r="29">
          <cell r="A29" t="str">
            <v>M0203</v>
          </cell>
          <cell r="B29" t="str">
            <v>LISTON 8 CMS</v>
          </cell>
          <cell r="C29" t="str">
            <v>ML</v>
          </cell>
          <cell r="E29">
            <v>1000</v>
          </cell>
          <cell r="F29">
            <v>1150</v>
          </cell>
          <cell r="G29">
            <v>1300</v>
          </cell>
          <cell r="H29" t="str">
            <v>MADERAS NOGAL</v>
          </cell>
        </row>
        <row r="30">
          <cell r="A30" t="str">
            <v>M0204</v>
          </cell>
          <cell r="B30" t="str">
            <v>MALLA GAVION TRIPLE T.</v>
          </cell>
          <cell r="C30" t="str">
            <v>M2</v>
          </cell>
          <cell r="E30">
            <v>12000</v>
          </cell>
          <cell r="F30">
            <v>13799.999999999998</v>
          </cell>
          <cell r="G30">
            <v>15600</v>
          </cell>
        </row>
        <row r="31">
          <cell r="A31" t="str">
            <v>M0302</v>
          </cell>
          <cell r="B31" t="str">
            <v xml:space="preserve">LADRILLO TOLETE </v>
          </cell>
          <cell r="C31" t="str">
            <v>UN</v>
          </cell>
          <cell r="E31">
            <v>170</v>
          </cell>
          <cell r="F31">
            <v>195.49999999999997</v>
          </cell>
          <cell r="G31">
            <v>221</v>
          </cell>
          <cell r="H31" t="str">
            <v>SALITRE</v>
          </cell>
        </row>
        <row r="32">
          <cell r="A32" t="str">
            <v>M0307</v>
          </cell>
          <cell r="B32" t="str">
            <v>LADRILLO HUECO Nº 5</v>
          </cell>
          <cell r="C32" t="str">
            <v>UN</v>
          </cell>
          <cell r="E32">
            <v>320</v>
          </cell>
          <cell r="F32">
            <v>368</v>
          </cell>
          <cell r="G32">
            <v>416</v>
          </cell>
          <cell r="H32" t="str">
            <v>SALITRE</v>
          </cell>
        </row>
        <row r="33">
          <cell r="A33" t="str">
            <v>M0311</v>
          </cell>
          <cell r="B33" t="str">
            <v xml:space="preserve">LADRILLO RECOCIDO </v>
          </cell>
          <cell r="C33" t="str">
            <v>UN</v>
          </cell>
          <cell r="E33">
            <v>120</v>
          </cell>
          <cell r="F33">
            <v>138</v>
          </cell>
          <cell r="G33">
            <v>156</v>
          </cell>
          <cell r="H33" t="str">
            <v>SAN JOSE</v>
          </cell>
        </row>
        <row r="34">
          <cell r="A34" t="str">
            <v>M0315</v>
          </cell>
          <cell r="B34" t="str">
            <v>TUBO  PVC 1 "</v>
          </cell>
          <cell r="C34" t="str">
            <v>ML</v>
          </cell>
          <cell r="E34">
            <v>1000</v>
          </cell>
          <cell r="F34">
            <v>1150</v>
          </cell>
          <cell r="G34">
            <v>1300</v>
          </cell>
        </row>
        <row r="35">
          <cell r="A35" t="str">
            <v>M0345</v>
          </cell>
          <cell r="B35" t="str">
            <v>TUBERIA GRES 8"</v>
          </cell>
          <cell r="C35" t="str">
            <v>ML</v>
          </cell>
          <cell r="E35">
            <v>6500</v>
          </cell>
          <cell r="F35">
            <v>7474.9999999999991</v>
          </cell>
          <cell r="G35">
            <v>8450</v>
          </cell>
          <cell r="H35" t="str">
            <v>EL SALITRE</v>
          </cell>
        </row>
        <row r="36">
          <cell r="A36" t="str">
            <v>M0400</v>
          </cell>
          <cell r="B36" t="str">
            <v>REJILLA .56X1</v>
          </cell>
          <cell r="C36" t="str">
            <v>UN</v>
          </cell>
          <cell r="E36">
            <v>60000</v>
          </cell>
          <cell r="F36">
            <v>69000</v>
          </cell>
          <cell r="G36">
            <v>78000</v>
          </cell>
          <cell r="H36" t="str">
            <v>COLREJILLAS</v>
          </cell>
        </row>
        <row r="37">
          <cell r="A37" t="str">
            <v>M0401</v>
          </cell>
          <cell r="B37" t="str">
            <v>TUBERIA DE CONCRETO 36"</v>
          </cell>
          <cell r="C37" t="str">
            <v>M</v>
          </cell>
          <cell r="E37">
            <v>90000</v>
          </cell>
          <cell r="F37">
            <v>103499.99999999999</v>
          </cell>
          <cell r="G37">
            <v>117000</v>
          </cell>
          <cell r="H37" t="str">
            <v>TITAN</v>
          </cell>
        </row>
        <row r="38">
          <cell r="A38" t="str">
            <v>M0402</v>
          </cell>
          <cell r="B38" t="str">
            <v>TUBERIA DE CONCRETO 24"</v>
          </cell>
          <cell r="C38" t="str">
            <v>M</v>
          </cell>
          <cell r="E38">
            <v>25000</v>
          </cell>
          <cell r="F38">
            <v>28749.999999999996</v>
          </cell>
          <cell r="G38">
            <v>32500</v>
          </cell>
        </row>
        <row r="39">
          <cell r="A39" t="str">
            <v>M0425</v>
          </cell>
          <cell r="B39" t="str">
            <v>PUNTILLA C/CABEZA</v>
          </cell>
          <cell r="C39" t="str">
            <v>LB</v>
          </cell>
          <cell r="E39">
            <v>650</v>
          </cell>
          <cell r="F39">
            <v>747.49999999999989</v>
          </cell>
          <cell r="G39">
            <v>845</v>
          </cell>
          <cell r="H39" t="str">
            <v>FERRETERIA JIMENEZ</v>
          </cell>
        </row>
        <row r="40">
          <cell r="A40" t="str">
            <v>M0428</v>
          </cell>
          <cell r="B40" t="str">
            <v>ALAMBRE</v>
          </cell>
          <cell r="C40" t="str">
            <v>KG</v>
          </cell>
          <cell r="E40">
            <v>1300</v>
          </cell>
          <cell r="F40">
            <v>1494.9999999999998</v>
          </cell>
          <cell r="G40">
            <v>1690</v>
          </cell>
        </row>
        <row r="41">
          <cell r="A41" t="str">
            <v>M0590</v>
          </cell>
          <cell r="B41" t="str">
            <v>ACERO F'Y = 4200 KG/CM2</v>
          </cell>
          <cell r="C41" t="str">
            <v>KG</v>
          </cell>
          <cell r="E41">
            <v>1562</v>
          </cell>
          <cell r="F41">
            <v>1796.3</v>
          </cell>
          <cell r="G41">
            <v>2030.6000000000001</v>
          </cell>
        </row>
        <row r="42">
          <cell r="A42" t="str">
            <v>M0600</v>
          </cell>
          <cell r="B42" t="str">
            <v>ACERO 60000</v>
          </cell>
          <cell r="C42" t="str">
            <v>KG</v>
          </cell>
          <cell r="E42">
            <v>1562</v>
          </cell>
          <cell r="F42">
            <v>1796.3</v>
          </cell>
          <cell r="G42">
            <v>2030.6000000000001</v>
          </cell>
          <cell r="H42" t="str">
            <v>FERRETERIA JIMENEZ</v>
          </cell>
        </row>
        <row r="43">
          <cell r="A43" t="str">
            <v>M0601</v>
          </cell>
          <cell r="B43" t="str">
            <v>ACERO 37000</v>
          </cell>
          <cell r="C43" t="str">
            <v>KG</v>
          </cell>
          <cell r="E43">
            <v>1330</v>
          </cell>
          <cell r="F43">
            <v>1529.4999999999998</v>
          </cell>
          <cell r="G43">
            <v>1729</v>
          </cell>
        </row>
        <row r="44">
          <cell r="A44" t="str">
            <v>M0602</v>
          </cell>
          <cell r="B44" t="str">
            <v>APOYO DE NEOPRENO</v>
          </cell>
          <cell r="C44" t="str">
            <v>UN</v>
          </cell>
          <cell r="E44">
            <v>110000</v>
          </cell>
          <cell r="F44">
            <v>126499.99999999999</v>
          </cell>
          <cell r="G44">
            <v>143000</v>
          </cell>
        </row>
        <row r="45">
          <cell r="A45" t="str">
            <v>M0650</v>
          </cell>
          <cell r="B45" t="str">
            <v>TELA ACRILICA</v>
          </cell>
          <cell r="C45" t="str">
            <v>M2</v>
          </cell>
          <cell r="E45">
            <v>1600</v>
          </cell>
          <cell r="F45">
            <v>1839.9999999999998</v>
          </cell>
          <cell r="G45">
            <v>2080</v>
          </cell>
        </row>
        <row r="46">
          <cell r="A46" t="str">
            <v>M0700</v>
          </cell>
          <cell r="B46" t="str">
            <v>GEOTEXTIL NT 1600</v>
          </cell>
          <cell r="C46" t="str">
            <v>M2</v>
          </cell>
          <cell r="E46">
            <v>1600</v>
          </cell>
          <cell r="F46">
            <v>1839.9999999999998</v>
          </cell>
          <cell r="G46">
            <v>2080</v>
          </cell>
          <cell r="H46" t="str">
            <v>FERRETERIA JIMENEZ</v>
          </cell>
        </row>
        <row r="47">
          <cell r="A47" t="str">
            <v>M0705</v>
          </cell>
          <cell r="B47" t="str">
            <v>ENTIBADO</v>
          </cell>
          <cell r="C47" t="str">
            <v>M2</v>
          </cell>
          <cell r="E47">
            <v>900</v>
          </cell>
          <cell r="F47">
            <v>1035</v>
          </cell>
          <cell r="G47">
            <v>1170</v>
          </cell>
        </row>
        <row r="48">
          <cell r="A48" t="str">
            <v>M0710</v>
          </cell>
          <cell r="B48" t="str">
            <v>IMPRIMANTE MC-70</v>
          </cell>
          <cell r="C48" t="str">
            <v>M2</v>
          </cell>
          <cell r="E48">
            <v>600</v>
          </cell>
          <cell r="F48">
            <v>690</v>
          </cell>
          <cell r="G48">
            <v>780</v>
          </cell>
          <cell r="H48" t="str">
            <v>FERRETERIA JIMENEZ</v>
          </cell>
        </row>
        <row r="49">
          <cell r="A49" t="str">
            <v>M0720</v>
          </cell>
          <cell r="B49" t="str">
            <v>BASE ASFALTICA</v>
          </cell>
          <cell r="C49" t="str">
            <v>M3</v>
          </cell>
          <cell r="E49">
            <v>90000</v>
          </cell>
          <cell r="F49">
            <v>103499.99999999999</v>
          </cell>
          <cell r="G49">
            <v>117000</v>
          </cell>
          <cell r="H49" t="str">
            <v>PLANTA</v>
          </cell>
        </row>
        <row r="50">
          <cell r="A50" t="str">
            <v>M0721</v>
          </cell>
          <cell r="B50" t="str">
            <v>RODADURA ASFALTICA</v>
          </cell>
          <cell r="C50" t="str">
            <v>M3</v>
          </cell>
          <cell r="E50">
            <v>110000</v>
          </cell>
          <cell r="F50">
            <v>126499.99999999999</v>
          </cell>
          <cell r="G50">
            <v>143000</v>
          </cell>
          <cell r="H50" t="str">
            <v>PLANTA</v>
          </cell>
        </row>
        <row r="51">
          <cell r="A51" t="str">
            <v>M0800</v>
          </cell>
          <cell r="B51" t="str">
            <v>FORMALETA</v>
          </cell>
          <cell r="C51" t="str">
            <v>GLOBAL</v>
          </cell>
          <cell r="E51">
            <v>10000</v>
          </cell>
          <cell r="F51">
            <v>11500</v>
          </cell>
          <cell r="G51">
            <v>13000</v>
          </cell>
        </row>
        <row r="52">
          <cell r="A52" t="str">
            <v>M0820</v>
          </cell>
          <cell r="B52" t="str">
            <v>FORMALETA BOXCULVERT</v>
          </cell>
          <cell r="C52" t="str">
            <v>GLOBAL</v>
          </cell>
          <cell r="E52">
            <v>25000</v>
          </cell>
          <cell r="F52">
            <v>28749.999999999996</v>
          </cell>
          <cell r="G52">
            <v>32500</v>
          </cell>
        </row>
        <row r="53">
          <cell r="A53" t="str">
            <v>M0822</v>
          </cell>
          <cell r="B53" t="str">
            <v>FORMALETA PAVIMENTO</v>
          </cell>
          <cell r="C53" t="str">
            <v>GLOBAL</v>
          </cell>
          <cell r="E53">
            <v>15000</v>
          </cell>
          <cell r="F53">
            <v>17250</v>
          </cell>
          <cell r="G53">
            <v>19500</v>
          </cell>
        </row>
        <row r="54">
          <cell r="A54" t="str">
            <v>M0823</v>
          </cell>
          <cell r="B54" t="str">
            <v>FORMALETA PLAC-RIOSTRA</v>
          </cell>
          <cell r="C54" t="str">
            <v>GLOBAL</v>
          </cell>
          <cell r="E54">
            <v>18000</v>
          </cell>
          <cell r="F54">
            <v>20700</v>
          </cell>
          <cell r="G54">
            <v>23400</v>
          </cell>
        </row>
        <row r="55">
          <cell r="A55" t="str">
            <v>M0825</v>
          </cell>
          <cell r="B55" t="str">
            <v>FORMALETA CAJONES /CAISSONS</v>
          </cell>
          <cell r="C55" t="str">
            <v>GLOBAL</v>
          </cell>
          <cell r="E55">
            <v>30000</v>
          </cell>
          <cell r="F55">
            <v>34500</v>
          </cell>
          <cell r="G55">
            <v>39000</v>
          </cell>
        </row>
        <row r="56">
          <cell r="A56" t="str">
            <v>M0827</v>
          </cell>
          <cell r="B56" t="str">
            <v>FORMALETA CUNETAS</v>
          </cell>
          <cell r="C56" t="str">
            <v>GLOBAL</v>
          </cell>
          <cell r="E56">
            <v>3000</v>
          </cell>
          <cell r="F56">
            <v>3449.9999999999995</v>
          </cell>
          <cell r="G56">
            <v>3900</v>
          </cell>
        </row>
        <row r="57">
          <cell r="A57" t="str">
            <v>M0828</v>
          </cell>
          <cell r="B57" t="str">
            <v>FORMALETA SARDINELES</v>
          </cell>
          <cell r="C57" t="str">
            <v>GLOBAL</v>
          </cell>
          <cell r="E57">
            <v>5000</v>
          </cell>
          <cell r="F57">
            <v>5750</v>
          </cell>
          <cell r="G57">
            <v>6500</v>
          </cell>
        </row>
        <row r="58">
          <cell r="A58" t="str">
            <v>M0830</v>
          </cell>
          <cell r="B58" t="str">
            <v>FORMALETA VIGAS 20-30 M</v>
          </cell>
          <cell r="C58" t="str">
            <v>GLOBAL</v>
          </cell>
          <cell r="E58">
            <v>25000</v>
          </cell>
          <cell r="F58">
            <v>28749.999999999996</v>
          </cell>
          <cell r="G58">
            <v>32500</v>
          </cell>
        </row>
        <row r="59">
          <cell r="A59" t="str">
            <v>M0832</v>
          </cell>
          <cell r="B59" t="str">
            <v>FORMALETA VIGAS &gt; 30 M</v>
          </cell>
          <cell r="C59" t="str">
            <v>GLOBAL</v>
          </cell>
          <cell r="E59">
            <v>35000</v>
          </cell>
          <cell r="F59">
            <v>40250</v>
          </cell>
          <cell r="G59">
            <v>45500</v>
          </cell>
        </row>
        <row r="60">
          <cell r="A60" t="str">
            <v>M0850</v>
          </cell>
          <cell r="B60" t="str">
            <v>TUBO METALICO 10"</v>
          </cell>
          <cell r="C60" t="str">
            <v>ML</v>
          </cell>
          <cell r="E60">
            <v>60000</v>
          </cell>
          <cell r="F60">
            <v>69000</v>
          </cell>
          <cell r="G60">
            <v>78000</v>
          </cell>
        </row>
        <row r="61">
          <cell r="A61" t="str">
            <v>M0900</v>
          </cell>
          <cell r="B61" t="str">
            <v>LODO BENTONITICO</v>
          </cell>
          <cell r="C61" t="str">
            <v>KG</v>
          </cell>
          <cell r="E61">
            <v>120</v>
          </cell>
          <cell r="F61">
            <v>138</v>
          </cell>
          <cell r="G61">
            <v>156</v>
          </cell>
        </row>
        <row r="62">
          <cell r="A62" t="str">
            <v>M0905</v>
          </cell>
        </row>
        <row r="63">
          <cell r="A63" t="str">
            <v>M9999</v>
          </cell>
        </row>
        <row r="68">
          <cell r="A68" t="str">
            <v>CODIGO</v>
          </cell>
          <cell r="B68" t="str">
            <v>DESCRIPCION</v>
          </cell>
          <cell r="C68" t="str">
            <v>MARCA</v>
          </cell>
          <cell r="D68" t="str">
            <v>TIPO</v>
          </cell>
          <cell r="E68" t="str">
            <v>ZONA 1</v>
          </cell>
          <cell r="F68" t="str">
            <v>ZONA 2</v>
          </cell>
          <cell r="G68" t="str">
            <v>ZONA3</v>
          </cell>
        </row>
        <row r="69">
          <cell r="A69" t="str">
            <v>Q0002</v>
          </cell>
          <cell r="B69" t="str">
            <v>RETROEXCAVADORA</v>
          </cell>
          <cell r="C69" t="str">
            <v>CASE</v>
          </cell>
          <cell r="D69" t="str">
            <v>-</v>
          </cell>
          <cell r="E69">
            <v>50000</v>
          </cell>
          <cell r="F69">
            <v>57499.999999999993</v>
          </cell>
          <cell r="G69">
            <v>65000</v>
          </cell>
        </row>
        <row r="70">
          <cell r="A70" t="str">
            <v>Q0003</v>
          </cell>
          <cell r="B70" t="str">
            <v>MOTONIVELADORA</v>
          </cell>
          <cell r="C70" t="str">
            <v>CASE</v>
          </cell>
          <cell r="D70" t="str">
            <v>-</v>
          </cell>
          <cell r="E70">
            <v>40000</v>
          </cell>
          <cell r="F70">
            <v>46000</v>
          </cell>
          <cell r="G70">
            <v>52000</v>
          </cell>
        </row>
        <row r="71">
          <cell r="A71" t="str">
            <v>Q0004</v>
          </cell>
          <cell r="B71" t="str">
            <v>BULLDOZER</v>
          </cell>
          <cell r="C71" t="str">
            <v>CASE</v>
          </cell>
          <cell r="D71" t="str">
            <v>-</v>
          </cell>
          <cell r="E71">
            <v>55000</v>
          </cell>
          <cell r="F71">
            <v>63249.999999999993</v>
          </cell>
          <cell r="G71">
            <v>71500</v>
          </cell>
        </row>
        <row r="72">
          <cell r="A72" t="str">
            <v>Q0006</v>
          </cell>
          <cell r="B72" t="str">
            <v>FINISHER</v>
          </cell>
          <cell r="D72" t="str">
            <v>-</v>
          </cell>
          <cell r="E72">
            <v>80000</v>
          </cell>
          <cell r="F72">
            <v>92000</v>
          </cell>
          <cell r="G72">
            <v>104000</v>
          </cell>
        </row>
        <row r="73">
          <cell r="A73" t="str">
            <v>Q0010</v>
          </cell>
          <cell r="B73" t="str">
            <v xml:space="preserve">VOLQUETA </v>
          </cell>
          <cell r="C73" t="str">
            <v>KODIAC</v>
          </cell>
          <cell r="D73" t="str">
            <v>-</v>
          </cell>
          <cell r="E73">
            <v>20000</v>
          </cell>
          <cell r="F73">
            <v>23000</v>
          </cell>
          <cell r="G73">
            <v>26000</v>
          </cell>
        </row>
        <row r="74">
          <cell r="A74" t="str">
            <v>Q0012</v>
          </cell>
          <cell r="B74" t="str">
            <v>VIBRADOR DE CONCRETO</v>
          </cell>
          <cell r="C74" t="str">
            <v>SIMA</v>
          </cell>
          <cell r="D74" t="str">
            <v>-</v>
          </cell>
          <cell r="E74">
            <v>2200</v>
          </cell>
          <cell r="F74">
            <v>2530</v>
          </cell>
          <cell r="G74">
            <v>2860</v>
          </cell>
        </row>
        <row r="75">
          <cell r="A75" t="str">
            <v>Q0013</v>
          </cell>
          <cell r="B75" t="str">
            <v>CARROTANQUE IRRIGADOR</v>
          </cell>
          <cell r="C75" t="str">
            <v>FORD</v>
          </cell>
          <cell r="D75" t="str">
            <v>-</v>
          </cell>
          <cell r="E75">
            <v>25000</v>
          </cell>
          <cell r="F75">
            <v>28749.999999999996</v>
          </cell>
          <cell r="G75">
            <v>32500</v>
          </cell>
        </row>
        <row r="76">
          <cell r="A76" t="str">
            <v>Q0020</v>
          </cell>
          <cell r="B76" t="str">
            <v>VIBRO COMPACTADOR</v>
          </cell>
          <cell r="C76" t="str">
            <v>CASE</v>
          </cell>
          <cell r="D76" t="str">
            <v>-</v>
          </cell>
          <cell r="E76">
            <v>35000</v>
          </cell>
          <cell r="F76">
            <v>40250</v>
          </cell>
          <cell r="G76">
            <v>45500</v>
          </cell>
        </row>
        <row r="77">
          <cell r="A77" t="str">
            <v>Q0023</v>
          </cell>
          <cell r="B77" t="str">
            <v>MEZCLADORA</v>
          </cell>
          <cell r="C77" t="str">
            <v>SEMCO</v>
          </cell>
          <cell r="D77" t="str">
            <v>-</v>
          </cell>
          <cell r="E77">
            <v>5500</v>
          </cell>
          <cell r="F77">
            <v>6324.9999999999991</v>
          </cell>
          <cell r="G77">
            <v>7150</v>
          </cell>
        </row>
        <row r="78">
          <cell r="A78" t="str">
            <v>Q0025</v>
          </cell>
          <cell r="B78" t="str">
            <v>MOTOBOMBA</v>
          </cell>
          <cell r="C78" t="str">
            <v>YAMAHA</v>
          </cell>
          <cell r="D78" t="str">
            <v>-</v>
          </cell>
          <cell r="E78">
            <v>2500</v>
          </cell>
          <cell r="F78">
            <v>2875</v>
          </cell>
          <cell r="G78">
            <v>3250</v>
          </cell>
        </row>
        <row r="79">
          <cell r="A79" t="str">
            <v>Q0026</v>
          </cell>
          <cell r="B79" t="str">
            <v>MOTOBOMBA 4"</v>
          </cell>
          <cell r="C79" t="str">
            <v>YAMAHA</v>
          </cell>
          <cell r="D79" t="str">
            <v>-</v>
          </cell>
          <cell r="E79">
            <v>30000</v>
          </cell>
          <cell r="F79">
            <v>34500</v>
          </cell>
          <cell r="G79">
            <v>39000</v>
          </cell>
        </row>
        <row r="80">
          <cell r="A80" t="str">
            <v>Q0027</v>
          </cell>
          <cell r="B80" t="str">
            <v>MOTOBOMBA PILOTES</v>
          </cell>
          <cell r="C80" t="str">
            <v>YAMAHA</v>
          </cell>
          <cell r="D80" t="str">
            <v>-</v>
          </cell>
          <cell r="E80">
            <v>6000</v>
          </cell>
          <cell r="F80">
            <v>6899.9999999999991</v>
          </cell>
          <cell r="G80">
            <v>7800</v>
          </cell>
        </row>
        <row r="81">
          <cell r="A81" t="str">
            <v>Q0028</v>
          </cell>
          <cell r="B81" t="str">
            <v>MOTOSIERRA</v>
          </cell>
          <cell r="C81" t="str">
            <v>SHEEL</v>
          </cell>
          <cell r="D81" t="str">
            <v>-</v>
          </cell>
          <cell r="E81">
            <v>21000</v>
          </cell>
          <cell r="F81">
            <v>24149.999999999996</v>
          </cell>
          <cell r="G81">
            <v>27300</v>
          </cell>
        </row>
        <row r="82">
          <cell r="A82" t="str">
            <v>Q0035</v>
          </cell>
          <cell r="B82" t="str">
            <v>BENITIN</v>
          </cell>
          <cell r="C82" t="str">
            <v>TANDEN</v>
          </cell>
          <cell r="D82" t="str">
            <v>-</v>
          </cell>
          <cell r="E82">
            <v>5000</v>
          </cell>
          <cell r="F82">
            <v>5750</v>
          </cell>
          <cell r="G82">
            <v>6500</v>
          </cell>
        </row>
        <row r="83">
          <cell r="A83" t="str">
            <v>Q0087</v>
          </cell>
          <cell r="B83" t="str">
            <v>PLACA VIBRATORIA</v>
          </cell>
          <cell r="C83" t="str">
            <v>SEMCO</v>
          </cell>
          <cell r="D83" t="str">
            <v>-</v>
          </cell>
          <cell r="E83">
            <v>1500</v>
          </cell>
          <cell r="F83">
            <v>1724.9999999999998</v>
          </cell>
          <cell r="G83">
            <v>1950</v>
          </cell>
        </row>
        <row r="84">
          <cell r="A84" t="str">
            <v>Q0090</v>
          </cell>
          <cell r="B84" t="str">
            <v>PILOTEADORA</v>
          </cell>
          <cell r="C84" t="str">
            <v>-</v>
          </cell>
          <cell r="D84" t="str">
            <v>-</v>
          </cell>
          <cell r="E84">
            <v>60000</v>
          </cell>
          <cell r="F84">
            <v>69000</v>
          </cell>
          <cell r="G84">
            <v>78000</v>
          </cell>
        </row>
        <row r="85">
          <cell r="A85" t="str">
            <v>Q0099</v>
          </cell>
          <cell r="B85" t="str">
            <v>HERRAMIENTA MENOR</v>
          </cell>
          <cell r="C85" t="str">
            <v>-</v>
          </cell>
          <cell r="D85" t="str">
            <v>-</v>
          </cell>
          <cell r="E85" t="str">
            <v>GLOBAL</v>
          </cell>
          <cell r="F85" t="str">
            <v>GLOBAL</v>
          </cell>
          <cell r="G85" t="str">
            <v>GLOBAL</v>
          </cell>
        </row>
        <row r="86">
          <cell r="A86" t="str">
            <v>Q0103</v>
          </cell>
          <cell r="B86" t="str">
            <v>EQUIPO DE TOPOGRAFIA</v>
          </cell>
          <cell r="C86" t="str">
            <v>TRIMBLE</v>
          </cell>
          <cell r="D86" t="str">
            <v>-</v>
          </cell>
          <cell r="E86">
            <v>3000</v>
          </cell>
          <cell r="F86">
            <v>3449.9999999999995</v>
          </cell>
          <cell r="G86">
            <v>3900</v>
          </cell>
        </row>
        <row r="87">
          <cell r="A87" t="str">
            <v>Q0106</v>
          </cell>
          <cell r="B87" t="str">
            <v>COMPRESOR</v>
          </cell>
          <cell r="C87" t="str">
            <v>INGERSOL</v>
          </cell>
          <cell r="D87" t="str">
            <v>-</v>
          </cell>
          <cell r="E87">
            <v>3750</v>
          </cell>
          <cell r="F87">
            <v>4312.5</v>
          </cell>
          <cell r="G87">
            <v>4875</v>
          </cell>
        </row>
        <row r="88">
          <cell r="A88" t="str">
            <v>Q0107</v>
          </cell>
          <cell r="B88" t="str">
            <v>FORMALETA PAVIMENTO</v>
          </cell>
          <cell r="C88" t="str">
            <v>-</v>
          </cell>
          <cell r="D88" t="str">
            <v>-</v>
          </cell>
          <cell r="E88">
            <v>1000</v>
          </cell>
          <cell r="F88">
            <v>1150</v>
          </cell>
          <cell r="G88">
            <v>1300</v>
          </cell>
        </row>
        <row r="89">
          <cell r="A89" t="str">
            <v>Q0108</v>
          </cell>
          <cell r="B89" t="str">
            <v>FORMALETA TUBOS</v>
          </cell>
          <cell r="D89" t="str">
            <v>-</v>
          </cell>
          <cell r="E89">
            <v>5000</v>
          </cell>
          <cell r="F89">
            <v>5750</v>
          </cell>
          <cell r="G89">
            <v>6500</v>
          </cell>
        </row>
        <row r="90">
          <cell r="A90" t="str">
            <v>Q0109</v>
          </cell>
          <cell r="B90" t="str">
            <v>FORMALETA SARDINEL</v>
          </cell>
          <cell r="C90" t="str">
            <v>-</v>
          </cell>
          <cell r="D90" t="str">
            <v>-</v>
          </cell>
          <cell r="E90">
            <v>1000</v>
          </cell>
          <cell r="F90">
            <v>1150</v>
          </cell>
          <cell r="G90">
            <v>1300</v>
          </cell>
        </row>
        <row r="91">
          <cell r="A91" t="str">
            <v>Q0110</v>
          </cell>
          <cell r="B91" t="str">
            <v>FORMALETA</v>
          </cell>
          <cell r="C91" t="str">
            <v>-</v>
          </cell>
          <cell r="E91" t="str">
            <v>GLOBAL</v>
          </cell>
          <cell r="F91" t="str">
            <v>GLOBAL</v>
          </cell>
          <cell r="G91" t="str">
            <v>GLOBAL</v>
          </cell>
        </row>
        <row r="92">
          <cell r="A92" t="str">
            <v>Q0120</v>
          </cell>
          <cell r="B92" t="str">
            <v>TRANSPORTE COMIS TOP.</v>
          </cell>
          <cell r="C92" t="str">
            <v>-</v>
          </cell>
          <cell r="D92" t="str">
            <v>-</v>
          </cell>
          <cell r="E92" t="str">
            <v>GLOBAL</v>
          </cell>
        </row>
        <row r="93">
          <cell r="A93" t="str">
            <v>Q0130</v>
          </cell>
          <cell r="B93" t="str">
            <v>PLUMA</v>
          </cell>
          <cell r="C93" t="str">
            <v>-</v>
          </cell>
          <cell r="D93" t="str">
            <v>-</v>
          </cell>
          <cell r="E93">
            <v>3000</v>
          </cell>
          <cell r="F93">
            <v>3449.9999999999995</v>
          </cell>
          <cell r="G93">
            <v>3900</v>
          </cell>
        </row>
        <row r="94">
          <cell r="A94" t="str">
            <v>Q0140</v>
          </cell>
          <cell r="B94" t="str">
            <v>PALA CON MARTILLO 5 TN (PILOTES MET)</v>
          </cell>
          <cell r="C94" t="str">
            <v>-</v>
          </cell>
          <cell r="D94" t="str">
            <v>-</v>
          </cell>
          <cell r="E94">
            <v>40000</v>
          </cell>
          <cell r="F94">
            <v>46000</v>
          </cell>
          <cell r="G94">
            <v>52000</v>
          </cell>
        </row>
        <row r="95">
          <cell r="A95" t="str">
            <v>Q0145</v>
          </cell>
          <cell r="B95" t="str">
            <v>TALADRO</v>
          </cell>
          <cell r="C95" t="str">
            <v>-</v>
          </cell>
          <cell r="D95" t="str">
            <v>-</v>
          </cell>
          <cell r="E95">
            <v>25000</v>
          </cell>
          <cell r="F95">
            <v>28749.999999999996</v>
          </cell>
          <cell r="G95">
            <v>32500</v>
          </cell>
        </row>
        <row r="96">
          <cell r="A96" t="str">
            <v>Q0148</v>
          </cell>
          <cell r="B96" t="str">
            <v>BOMBA DE PISTON</v>
          </cell>
          <cell r="C96" t="str">
            <v>-</v>
          </cell>
          <cell r="D96" t="str">
            <v>-</v>
          </cell>
          <cell r="E96">
            <v>10000</v>
          </cell>
          <cell r="F96">
            <v>11500</v>
          </cell>
          <cell r="G96">
            <v>13000</v>
          </cell>
        </row>
        <row r="97">
          <cell r="A97" t="str">
            <v>Q0150</v>
          </cell>
          <cell r="B97" t="str">
            <v>MALACATES O MARTILLO</v>
          </cell>
          <cell r="C97" t="str">
            <v>-</v>
          </cell>
          <cell r="D97" t="str">
            <v>-</v>
          </cell>
          <cell r="E97">
            <v>20000</v>
          </cell>
          <cell r="F97">
            <v>23000</v>
          </cell>
          <cell r="G97">
            <v>26000</v>
          </cell>
        </row>
        <row r="98">
          <cell r="A98" t="str">
            <v>Q9999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</sheetNames>
    <sheetDataSet>
      <sheetData sheetId="0" refreshError="1">
        <row r="52">
          <cell r="H52">
            <v>46548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BASE"/>
      <sheetName val="LISTA"/>
      <sheetName val="Duitama-La Palmera"/>
      <sheetName val="CUADRO"/>
      <sheetName val="PRECIOS"/>
      <sheetName val="Análisis de precios"/>
    </sheetNames>
    <sheetDataSet>
      <sheetData sheetId="0" refreshError="1"/>
      <sheetData sheetId="1" refreshError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220</v>
          </cell>
          <cell r="D27">
            <v>220</v>
          </cell>
          <cell r="F27" t="str">
            <v>Terraplenes</v>
          </cell>
          <cell r="G27" t="str">
            <v>m3</v>
          </cell>
          <cell r="H27" t="str">
            <v>No incluye el suministro de materiales y el transporte</v>
          </cell>
        </row>
        <row r="28">
          <cell r="C28">
            <v>220.1</v>
          </cell>
          <cell r="D28">
            <v>220</v>
          </cell>
          <cell r="E28" t="str">
            <v>220P</v>
          </cell>
          <cell r="F28" t="str">
            <v>Terraplenes</v>
          </cell>
          <cell r="G28" t="str">
            <v>m3</v>
          </cell>
          <cell r="H28" t="str">
            <v>Incluye el suministro y transporte de materiales</v>
          </cell>
        </row>
        <row r="29">
          <cell r="C29">
            <v>221.1</v>
          </cell>
          <cell r="D29">
            <v>221</v>
          </cell>
          <cell r="F29" t="str">
            <v>Pedraplén compacto</v>
          </cell>
          <cell r="G29" t="str">
            <v>m3</v>
          </cell>
          <cell r="H29" t="str">
            <v>No incluye la corona, el suministro de materiales y el transporte</v>
          </cell>
        </row>
        <row r="30">
          <cell r="C30">
            <v>221.2</v>
          </cell>
          <cell r="D30">
            <v>221</v>
          </cell>
          <cell r="F30" t="str">
            <v>Pedraplén suelto</v>
          </cell>
          <cell r="G30" t="str">
            <v>m3</v>
          </cell>
        </row>
        <row r="31">
          <cell r="C31">
            <v>230.1</v>
          </cell>
          <cell r="D31">
            <v>230</v>
          </cell>
          <cell r="F31" t="str">
            <v>Mejoramiento de la subrasante involucrando el suelo existente</v>
          </cell>
          <cell r="G31" t="str">
            <v>m2</v>
          </cell>
          <cell r="H31" t="str">
            <v>No incluye suministro y transporte de material adicionado y transporte de material inadecuado.</v>
          </cell>
        </row>
        <row r="32">
          <cell r="C32">
            <v>230.2</v>
          </cell>
          <cell r="D32">
            <v>230</v>
          </cell>
          <cell r="F32" t="str">
            <v>Mejoramiento de la subrasante empleando únicamente material adicionado</v>
          </cell>
          <cell r="G32" t="str">
            <v>m3</v>
          </cell>
        </row>
        <row r="33">
          <cell r="C33">
            <v>310</v>
          </cell>
          <cell r="D33">
            <v>310</v>
          </cell>
          <cell r="F33" t="str">
            <v>Conformación de la calzada existente</v>
          </cell>
          <cell r="G33" t="str">
            <v>m2</v>
          </cell>
          <cell r="H33" t="str">
            <v>No incluye suministro transporte y colocación de los materiales de afirmado y subbase.</v>
          </cell>
        </row>
        <row r="34">
          <cell r="C34">
            <v>311</v>
          </cell>
          <cell r="D34">
            <v>311</v>
          </cell>
          <cell r="F34" t="str">
            <v>Afirmado</v>
          </cell>
          <cell r="G34" t="str">
            <v>m3</v>
          </cell>
          <cell r="H34" t="str">
            <v>No incluye producto estabilizante</v>
          </cell>
        </row>
        <row r="35">
          <cell r="C35">
            <v>311.10000000000002</v>
          </cell>
          <cell r="D35">
            <v>311</v>
          </cell>
          <cell r="E35" t="str">
            <v>311P</v>
          </cell>
          <cell r="F35" t="str">
            <v>Bacheo con material de afirmado</v>
          </cell>
          <cell r="G35" t="str">
            <v>m3</v>
          </cell>
          <cell r="H35" t="str">
            <v>Varia el cálculo del volumen</v>
          </cell>
        </row>
        <row r="36">
          <cell r="C36">
            <v>311.2</v>
          </cell>
          <cell r="D36">
            <v>311</v>
          </cell>
          <cell r="E36" t="str">
            <v>311P-1</v>
          </cell>
          <cell r="F36" t="str">
            <v>Relleno con material de afirmado</v>
          </cell>
          <cell r="G36" t="str">
            <v>m3</v>
          </cell>
        </row>
        <row r="37">
          <cell r="C37">
            <v>312</v>
          </cell>
          <cell r="E37" t="str">
            <v>312P</v>
          </cell>
          <cell r="F37" t="str">
            <v>Relleno con material de afirmado para realce de cunetas</v>
          </cell>
          <cell r="G37" t="str">
            <v>m3</v>
          </cell>
        </row>
        <row r="38">
          <cell r="C38">
            <v>320.10000000000002</v>
          </cell>
          <cell r="D38">
            <v>320</v>
          </cell>
          <cell r="F38" t="str">
            <v>Subbase granular de C.B.R.&gt; 20%</v>
          </cell>
          <cell r="G38" t="str">
            <v>m3</v>
          </cell>
          <cell r="H38" t="str">
            <v>No incluye producto estabilizante</v>
          </cell>
        </row>
        <row r="39">
          <cell r="C39">
            <v>320.2</v>
          </cell>
          <cell r="D39">
            <v>320</v>
          </cell>
          <cell r="F39" t="str">
            <v>Subbase granular de C.B.R.&gt; 30%</v>
          </cell>
          <cell r="G39" t="str">
            <v>m3</v>
          </cell>
        </row>
        <row r="40">
          <cell r="C40">
            <v>320.3</v>
          </cell>
          <cell r="D40">
            <v>320</v>
          </cell>
          <cell r="F40" t="str">
            <v>Subbase granular de C.B.R.&gt; 40%</v>
          </cell>
          <cell r="G40" t="str">
            <v>m3</v>
          </cell>
        </row>
        <row r="41">
          <cell r="C41">
            <v>320.39999999999998</v>
          </cell>
          <cell r="D41">
            <v>320</v>
          </cell>
          <cell r="F41" t="str">
            <v>Subbase granular para bacheo</v>
          </cell>
          <cell r="G41" t="str">
            <v>m3</v>
          </cell>
        </row>
        <row r="42">
          <cell r="C42">
            <v>330.1</v>
          </cell>
          <cell r="D42">
            <v>330</v>
          </cell>
          <cell r="F42" t="str">
            <v>Base granular</v>
          </cell>
          <cell r="G42" t="str">
            <v>m3</v>
          </cell>
          <cell r="H42" t="str">
            <v>No incluye producto estabilizante</v>
          </cell>
        </row>
        <row r="43">
          <cell r="C43">
            <v>330.2</v>
          </cell>
          <cell r="D43">
            <v>330</v>
          </cell>
          <cell r="F43" t="str">
            <v>Base granular para bacheo</v>
          </cell>
          <cell r="G43" t="str">
            <v>m3</v>
          </cell>
        </row>
        <row r="44">
          <cell r="C44">
            <v>330.3</v>
          </cell>
          <cell r="D44">
            <v>330</v>
          </cell>
          <cell r="E44" t="str">
            <v>330P</v>
          </cell>
          <cell r="F44" t="str">
            <v>Base triturada</v>
          </cell>
          <cell r="G44" t="str">
            <v>m³</v>
          </cell>
        </row>
        <row r="45">
          <cell r="C45">
            <v>340.1</v>
          </cell>
          <cell r="D45">
            <v>340</v>
          </cell>
          <cell r="F45" t="str">
            <v>Base estabilizada con emulsión asfáltica tipo BEE-1</v>
          </cell>
          <cell r="G45" t="str">
            <v>m3</v>
          </cell>
          <cell r="H45" t="str">
            <v>No incluye la emulsión asfáltica</v>
          </cell>
        </row>
        <row r="46">
          <cell r="C46">
            <v>340.2</v>
          </cell>
          <cell r="D46">
            <v>340</v>
          </cell>
          <cell r="F46" t="str">
            <v>Base estabilizada con emulsión asfáltica tipo BEE-2</v>
          </cell>
          <cell r="G46" t="str">
            <v>m3</v>
          </cell>
        </row>
        <row r="47">
          <cell r="C47">
            <v>340.3</v>
          </cell>
          <cell r="D47">
            <v>340</v>
          </cell>
          <cell r="F47" t="str">
            <v>Base estabilizada con emulsión asfáltica tipo BEE-3</v>
          </cell>
          <cell r="G47" t="str">
            <v>m3</v>
          </cell>
        </row>
        <row r="48">
          <cell r="C48">
            <v>341.1</v>
          </cell>
          <cell r="D48">
            <v>341</v>
          </cell>
          <cell r="F48" t="str">
            <v>Base estabilizada con cemento</v>
          </cell>
          <cell r="G48" t="str">
            <v>m3</v>
          </cell>
        </row>
        <row r="49">
          <cell r="C49">
            <v>341.2</v>
          </cell>
          <cell r="D49">
            <v>341</v>
          </cell>
          <cell r="F49" t="str">
            <v>Cemento</v>
          </cell>
          <cell r="G49" t="str">
            <v>Kg</v>
          </cell>
        </row>
        <row r="50">
          <cell r="C50">
            <v>342.1</v>
          </cell>
          <cell r="D50">
            <v>342</v>
          </cell>
          <cell r="F50" t="str">
            <v>Base estabilizada con compuestos multienzimáticos orgánicos tipo BEMO-1</v>
          </cell>
          <cell r="G50" t="str">
            <v>m3</v>
          </cell>
        </row>
        <row r="51">
          <cell r="C51">
            <v>342.2</v>
          </cell>
          <cell r="D51">
            <v>342</v>
          </cell>
          <cell r="F51" t="str">
            <v>Base estabilizada con compuestos multienzimáticos orgánicos tipo BEMO-2</v>
          </cell>
          <cell r="G51" t="str">
            <v>m3</v>
          </cell>
        </row>
        <row r="52">
          <cell r="C52">
            <v>342.3</v>
          </cell>
          <cell r="D52">
            <v>342</v>
          </cell>
          <cell r="F52" t="str">
            <v>Compuesto multienzimático orgánico</v>
          </cell>
          <cell r="G52" t="str">
            <v>Cl</v>
          </cell>
        </row>
        <row r="53">
          <cell r="C53">
            <v>410</v>
          </cell>
          <cell r="D53">
            <v>410</v>
          </cell>
          <cell r="F53" t="str">
            <v>Cemento asfáltico</v>
          </cell>
          <cell r="G53" t="str">
            <v>Kg</v>
          </cell>
        </row>
        <row r="54">
          <cell r="C54">
            <v>411.1</v>
          </cell>
          <cell r="D54">
            <v>411</v>
          </cell>
          <cell r="F54" t="str">
            <v>Emulsión asfáltica de rotura media CRM</v>
          </cell>
          <cell r="G54" t="str">
            <v>Lt</v>
          </cell>
        </row>
        <row r="55">
          <cell r="C55">
            <v>411.2</v>
          </cell>
          <cell r="D55">
            <v>411</v>
          </cell>
          <cell r="F55" t="str">
            <v>Emulsión asfáltica de rotura lenta CRL-1</v>
          </cell>
          <cell r="G55" t="str">
            <v>Lt</v>
          </cell>
        </row>
        <row r="56">
          <cell r="C56">
            <v>411.3</v>
          </cell>
          <cell r="D56">
            <v>411</v>
          </cell>
          <cell r="F56" t="str">
            <v>Emulsión asfáltica de rotura lenta CRL-1h</v>
          </cell>
          <cell r="G56" t="str">
            <v>Lt</v>
          </cell>
        </row>
        <row r="57">
          <cell r="C57">
            <v>413</v>
          </cell>
          <cell r="D57">
            <v>413</v>
          </cell>
          <cell r="F57" t="str">
            <v>Excavación para reparación del pavimento existente</v>
          </cell>
          <cell r="G57" t="str">
            <v>m3</v>
          </cell>
        </row>
        <row r="58">
          <cell r="C58">
            <v>413.1</v>
          </cell>
          <cell r="D58">
            <v>413</v>
          </cell>
          <cell r="E58" t="str">
            <v>413P</v>
          </cell>
          <cell r="F58" t="str">
            <v>Excavación para reparación del pavimento existente</v>
          </cell>
          <cell r="G58" t="str">
            <v>m3</v>
          </cell>
          <cell r="H58" t="str">
            <v>Tiene en cuenta el programa PICO y PALA</v>
          </cell>
        </row>
        <row r="59">
          <cell r="C59">
            <v>420</v>
          </cell>
          <cell r="D59">
            <v>420</v>
          </cell>
          <cell r="F59" t="str">
            <v>Imprimación</v>
          </cell>
          <cell r="G59" t="str">
            <v>m2</v>
          </cell>
        </row>
        <row r="60">
          <cell r="C60">
            <v>421</v>
          </cell>
          <cell r="D60">
            <v>421</v>
          </cell>
          <cell r="F60" t="str">
            <v>Riego de liga</v>
          </cell>
          <cell r="G60" t="str">
            <v>m2</v>
          </cell>
        </row>
        <row r="61">
          <cell r="C61">
            <v>421.1</v>
          </cell>
          <cell r="D61">
            <v>421</v>
          </cell>
          <cell r="F61" t="str">
            <v>Riego de liga (cemento asfáltico)</v>
          </cell>
          <cell r="G61" t="str">
            <v>m2</v>
          </cell>
        </row>
        <row r="62">
          <cell r="C62">
            <v>421.2</v>
          </cell>
          <cell r="D62">
            <v>421</v>
          </cell>
          <cell r="F62" t="str">
            <v>Riego de liga (emulsión asfáltica)</v>
          </cell>
          <cell r="G62" t="str">
            <v>m2</v>
          </cell>
        </row>
        <row r="63">
          <cell r="C63">
            <v>430</v>
          </cell>
          <cell r="D63">
            <v>430</v>
          </cell>
          <cell r="F63" t="str">
            <v>Tratamiento superficial simple</v>
          </cell>
          <cell r="G63" t="str">
            <v>m2</v>
          </cell>
        </row>
        <row r="64">
          <cell r="C64">
            <v>431</v>
          </cell>
          <cell r="D64">
            <v>431</v>
          </cell>
          <cell r="F64" t="str">
            <v>Tratamiento superficial doble</v>
          </cell>
          <cell r="G64" t="str">
            <v>m2</v>
          </cell>
        </row>
        <row r="65">
          <cell r="C65">
            <v>432</v>
          </cell>
          <cell r="D65">
            <v>432</v>
          </cell>
          <cell r="F65" t="str">
            <v>Sello de arena - asfalto</v>
          </cell>
          <cell r="G65" t="str">
            <v>m2</v>
          </cell>
        </row>
        <row r="66">
          <cell r="C66">
            <v>433</v>
          </cell>
          <cell r="D66">
            <v>433</v>
          </cell>
          <cell r="F66" t="str">
            <v>Lechada asfáltica</v>
          </cell>
          <cell r="G66" t="str">
            <v>m2</v>
          </cell>
        </row>
        <row r="67">
          <cell r="C67">
            <v>434</v>
          </cell>
          <cell r="E67" t="str">
            <v>434P</v>
          </cell>
          <cell r="F67" t="str">
            <v>Sello de grietas</v>
          </cell>
          <cell r="G67" t="str">
            <v>ml</v>
          </cell>
        </row>
        <row r="68">
          <cell r="C68">
            <v>435</v>
          </cell>
          <cell r="E68" t="str">
            <v>435P</v>
          </cell>
          <cell r="F68" t="str">
            <v>Sello de juntas de pavimento de concreto hidráulico</v>
          </cell>
          <cell r="G68" t="str">
            <v>ml</v>
          </cell>
        </row>
        <row r="69">
          <cell r="C69">
            <v>440.1</v>
          </cell>
          <cell r="D69">
            <v>440</v>
          </cell>
          <cell r="F69" t="str">
            <v>Mezcla densa en frío tipo MDF-1</v>
          </cell>
          <cell r="G69" t="str">
            <v>m3</v>
          </cell>
          <cell r="H69" t="str">
            <v>No incluye suministro y almacenamiento del cemento asfáltico</v>
          </cell>
        </row>
        <row r="70">
          <cell r="C70">
            <v>440.2</v>
          </cell>
          <cell r="D70">
            <v>440</v>
          </cell>
          <cell r="F70" t="str">
            <v>Mezcla densa en frío tipo MDF-2</v>
          </cell>
          <cell r="G70" t="str">
            <v>m3</v>
          </cell>
        </row>
        <row r="71">
          <cell r="C71">
            <v>440.3</v>
          </cell>
          <cell r="D71">
            <v>440</v>
          </cell>
          <cell r="F71" t="str">
            <v>Mezcla densa en frío tipo MDF-3</v>
          </cell>
          <cell r="G71" t="str">
            <v>m3</v>
          </cell>
        </row>
        <row r="72">
          <cell r="C72">
            <v>440.5</v>
          </cell>
          <cell r="D72">
            <v>440</v>
          </cell>
          <cell r="F72" t="str">
            <v>Mezcla densa en frío para bacheo</v>
          </cell>
          <cell r="G72" t="str">
            <v>m3</v>
          </cell>
        </row>
        <row r="73">
          <cell r="C73">
            <v>441.1</v>
          </cell>
          <cell r="D73">
            <v>441</v>
          </cell>
          <cell r="F73" t="str">
            <v>Mezcla abierta en frío tipo MAF-1</v>
          </cell>
          <cell r="G73" t="str">
            <v>m3</v>
          </cell>
        </row>
        <row r="74">
          <cell r="C74">
            <v>441.2</v>
          </cell>
          <cell r="D74">
            <v>441</v>
          </cell>
          <cell r="F74" t="str">
            <v>Mezcla abierta en frío tipo MAF-2</v>
          </cell>
          <cell r="G74" t="str">
            <v>m3</v>
          </cell>
        </row>
        <row r="75">
          <cell r="C75">
            <v>441.3</v>
          </cell>
          <cell r="D75">
            <v>441</v>
          </cell>
          <cell r="F75" t="str">
            <v>Mezcla abierta en frío tipo MAF-3</v>
          </cell>
          <cell r="G75" t="str">
            <v>m3</v>
          </cell>
        </row>
        <row r="76">
          <cell r="C76">
            <v>441.4</v>
          </cell>
          <cell r="D76">
            <v>441</v>
          </cell>
          <cell r="F76" t="str">
            <v>Mezcla abierta en frío para bacheo</v>
          </cell>
          <cell r="G76" t="str">
            <v>m3</v>
          </cell>
        </row>
        <row r="77">
          <cell r="C77">
            <v>450.1</v>
          </cell>
          <cell r="D77">
            <v>450</v>
          </cell>
          <cell r="F77" t="str">
            <v>Mezcla densa en caliente tipo MDC-1</v>
          </cell>
          <cell r="G77" t="str">
            <v>m3</v>
          </cell>
        </row>
        <row r="78">
          <cell r="C78">
            <v>450.2</v>
          </cell>
          <cell r="D78">
            <v>450</v>
          </cell>
          <cell r="F78" t="str">
            <v>Mezcla densa en caliente tipo MDC-2</v>
          </cell>
          <cell r="G78" t="str">
            <v>m3</v>
          </cell>
        </row>
        <row r="79">
          <cell r="C79">
            <v>450.3</v>
          </cell>
          <cell r="D79">
            <v>450</v>
          </cell>
          <cell r="F79" t="str">
            <v>Mezcla densa en caliente tipo MDC-3</v>
          </cell>
          <cell r="G79" t="str">
            <v>m3</v>
          </cell>
        </row>
        <row r="80">
          <cell r="C80">
            <v>450.4</v>
          </cell>
          <cell r="D80">
            <v>450</v>
          </cell>
          <cell r="F80" t="str">
            <v>Mezcla densa en caliente para bacheo</v>
          </cell>
          <cell r="G80" t="str">
            <v>m3</v>
          </cell>
        </row>
        <row r="81">
          <cell r="C81">
            <v>450.5</v>
          </cell>
          <cell r="D81">
            <v>450</v>
          </cell>
          <cell r="E81" t="str">
            <v>450P</v>
          </cell>
          <cell r="F81" t="str">
            <v>Parcheo con mezcla densa en caliente tipo MDC-2</v>
          </cell>
          <cell r="G81" t="str">
            <v>m3</v>
          </cell>
          <cell r="H81" t="str">
            <v>Incluye cajeo, riego de liga, suministro y transporte del cemento asfáltico</v>
          </cell>
        </row>
        <row r="82">
          <cell r="C82">
            <v>450.6</v>
          </cell>
          <cell r="D82">
            <v>450</v>
          </cell>
          <cell r="E82" t="str">
            <v>450P-1</v>
          </cell>
          <cell r="F82" t="str">
            <v>Mezcla densa en caliente tipo MDC-2</v>
          </cell>
          <cell r="G82" t="str">
            <v>m3</v>
          </cell>
          <cell r="H82" t="str">
            <v>Incluye riego de liga, suministro y transporte del cemento asfáltico</v>
          </cell>
        </row>
        <row r="83">
          <cell r="C83">
            <v>450.7</v>
          </cell>
          <cell r="D83">
            <v>450</v>
          </cell>
          <cell r="E83" t="str">
            <v>450P-1</v>
          </cell>
          <cell r="F83" t="str">
            <v>Mezcla densa en caliente tipo MDC-1</v>
          </cell>
          <cell r="G83" t="str">
            <v>m3</v>
          </cell>
          <cell r="H83" t="str">
            <v>Incluye riego de liga, suministro y transporte del cemento asfáltico</v>
          </cell>
        </row>
        <row r="84">
          <cell r="C84">
            <v>450.8</v>
          </cell>
          <cell r="D84">
            <v>450</v>
          </cell>
          <cell r="E84" t="str">
            <v>450P-1</v>
          </cell>
          <cell r="F84" t="str">
            <v>Mezcla densa en caliente tipo MDC-3</v>
          </cell>
          <cell r="G84" t="str">
            <v>m3</v>
          </cell>
          <cell r="H84" t="str">
            <v>Incluye riego de liga, suministro y transporte del cemento asfáltico</v>
          </cell>
        </row>
        <row r="85">
          <cell r="C85">
            <v>450.9</v>
          </cell>
          <cell r="D85">
            <v>450</v>
          </cell>
          <cell r="E85" t="str">
            <v>450P-2</v>
          </cell>
          <cell r="F85" t="str">
            <v>Parcheo con fresado y mezcla densa en caliente tipo MDC-2</v>
          </cell>
          <cell r="G85" t="str">
            <v>m3</v>
          </cell>
          <cell r="H85" t="str">
            <v>Incluye cajeo, riego de liga, suministro y transporte del cemento asfáltico</v>
          </cell>
        </row>
        <row r="86">
          <cell r="C86">
            <v>450.11</v>
          </cell>
          <cell r="D86">
            <v>450</v>
          </cell>
          <cell r="E86" t="str">
            <v>450P-3</v>
          </cell>
          <cell r="F86" t="str">
            <v>Mezcla densa en caliente tipo MDC-1 para bacheo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450.12</v>
          </cell>
          <cell r="D87">
            <v>450</v>
          </cell>
          <cell r="E87" t="str">
            <v>450P-3</v>
          </cell>
          <cell r="F87" t="str">
            <v>Mezcla densa en caliente tipo MDC-1 para bacheo</v>
          </cell>
          <cell r="G87" t="str">
            <v>m3</v>
          </cell>
          <cell r="H87" t="str">
            <v>Incluye cajeo, riego de liga, suministro y transporte del cemento asfáltico</v>
          </cell>
        </row>
        <row r="88">
          <cell r="C88">
            <v>450.13</v>
          </cell>
          <cell r="D88">
            <v>450</v>
          </cell>
          <cell r="E88" t="str">
            <v>450P-3</v>
          </cell>
          <cell r="F88" t="str">
            <v>Mezcla densa en caliente tipo MDC-2 para bacheo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450.14</v>
          </cell>
          <cell r="D89">
            <v>450</v>
          </cell>
          <cell r="E89" t="str">
            <v>450P-1</v>
          </cell>
          <cell r="F89" t="str">
            <v>Mezcla densa en caliente tipo MDC-1</v>
          </cell>
          <cell r="G89" t="str">
            <v>m3</v>
          </cell>
          <cell r="H89" t="str">
            <v>Incluye suministro y transporte del cemento asfáltico</v>
          </cell>
        </row>
        <row r="90">
          <cell r="C90">
            <v>450.15</v>
          </cell>
          <cell r="D90">
            <v>450</v>
          </cell>
          <cell r="E90" t="str">
            <v>450P-1</v>
          </cell>
          <cell r="F90" t="str">
            <v>Mezcla densa en caliente tipo MDC-2</v>
          </cell>
          <cell r="G90" t="str">
            <v>m3</v>
          </cell>
          <cell r="H90" t="str">
            <v>Incluye suministro y transporte del cemento asfáltico</v>
          </cell>
        </row>
        <row r="91">
          <cell r="C91">
            <v>450.16</v>
          </cell>
          <cell r="D91">
            <v>450</v>
          </cell>
          <cell r="E91" t="str">
            <v>450P</v>
          </cell>
          <cell r="F91" t="str">
            <v>Parcheo con mezcla densa en caliente tipo MDC-2</v>
          </cell>
          <cell r="G91" t="str">
            <v>m3</v>
          </cell>
          <cell r="H91" t="str">
            <v>Incluye estudios y diseños, cajeo, riego de liga, suministro y transporte del cemento asfáltico</v>
          </cell>
        </row>
        <row r="92">
          <cell r="C92">
            <v>450.17</v>
          </cell>
          <cell r="D92">
            <v>450</v>
          </cell>
          <cell r="E92" t="str">
            <v>450P-1</v>
          </cell>
          <cell r="F92" t="str">
            <v>Mezcla densa en caliente tipo MDC-2</v>
          </cell>
          <cell r="G92" t="str">
            <v>m3</v>
          </cell>
          <cell r="H92" t="str">
            <v>Incluye estudios y diseños, riego de liga, suministro y transporte del cemento asfáltico</v>
          </cell>
        </row>
        <row r="93">
          <cell r="C93">
            <v>450.18</v>
          </cell>
          <cell r="D93">
            <v>450</v>
          </cell>
          <cell r="E93" t="str">
            <v>450P</v>
          </cell>
          <cell r="F93" t="str">
            <v>Parcheo con mezcla densa en caliente tipo MDC-2</v>
          </cell>
          <cell r="G93" t="str">
            <v>m3</v>
          </cell>
          <cell r="H93" t="str">
            <v>Incluye riego de liga, suministro y transporte del cemento asfáltico</v>
          </cell>
        </row>
        <row r="94">
          <cell r="C94">
            <v>450.19</v>
          </cell>
          <cell r="D94">
            <v>450</v>
          </cell>
          <cell r="E94" t="str">
            <v>450P-3</v>
          </cell>
          <cell r="F94" t="str">
            <v>Mezcla densa en caliente tipo MDC-2 para bacheo</v>
          </cell>
          <cell r="G94" t="str">
            <v>m3</v>
          </cell>
          <cell r="H94" t="str">
            <v>Incluye riego de liga, suministro y transporte del cemento asfáltico</v>
          </cell>
        </row>
        <row r="95">
          <cell r="C95">
            <v>450.21</v>
          </cell>
          <cell r="D95">
            <v>450</v>
          </cell>
          <cell r="E95" t="str">
            <v>450P-1</v>
          </cell>
          <cell r="F95" t="str">
            <v>Mezcla densa en caliente tipo MDC-3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450.22</v>
          </cell>
          <cell r="D96">
            <v>450</v>
          </cell>
          <cell r="E96" t="str">
            <v>450P</v>
          </cell>
          <cell r="F96" t="str">
            <v>Parcheo con mezcla densa en caliente tipo MDC-3</v>
          </cell>
          <cell r="G96" t="str">
            <v>m3</v>
          </cell>
          <cell r="H96" t="str">
            <v>Incluye estudios y diseños, cajeo, riego de liga, suministro y transporte del cemento asfáltico</v>
          </cell>
        </row>
        <row r="97">
          <cell r="C97">
            <v>450.23</v>
          </cell>
          <cell r="D97">
            <v>450</v>
          </cell>
          <cell r="E97" t="str">
            <v>450P-1</v>
          </cell>
          <cell r="F97" t="str">
            <v>Mezcla densa en caliente tipo MDC-1</v>
          </cell>
          <cell r="G97" t="str">
            <v>m3</v>
          </cell>
          <cell r="H97" t="str">
            <v>Incluye estudios y diseños y suministro y transporte del cemento asfáltico</v>
          </cell>
        </row>
        <row r="98">
          <cell r="C98">
            <v>450.24</v>
          </cell>
          <cell r="D98">
            <v>450</v>
          </cell>
          <cell r="E98" t="str">
            <v>450P-1</v>
          </cell>
          <cell r="F98" t="str">
            <v>Mezcla densa en caliente tipo MDC-2</v>
          </cell>
          <cell r="G98" t="str">
            <v>m3</v>
          </cell>
          <cell r="H98" t="str">
            <v>Incluye estudios y diseños y suministro y transporte del cemento asfáltico</v>
          </cell>
        </row>
        <row r="99">
          <cell r="C99">
            <v>450.25</v>
          </cell>
          <cell r="D99">
            <v>450</v>
          </cell>
          <cell r="E99" t="str">
            <v>450P</v>
          </cell>
          <cell r="F99" t="str">
            <v>Parcheo con mezcla densa en caliente tipo MDC-2</v>
          </cell>
          <cell r="G99" t="str">
            <v>m3</v>
          </cell>
          <cell r="H99" t="str">
            <v>Incluye estudios y diseños, riego de liga, suministro y transporte del cemento asfáltico</v>
          </cell>
        </row>
        <row r="100">
          <cell r="C100">
            <v>450.26</v>
          </cell>
          <cell r="D100">
            <v>450</v>
          </cell>
          <cell r="E100" t="str">
            <v>450P-3</v>
          </cell>
          <cell r="F100" t="str">
            <v>Mezcla densa en caliente tipo MDC-2 para bacheo</v>
          </cell>
          <cell r="G100" t="str">
            <v>m3</v>
          </cell>
          <cell r="H100" t="str">
            <v>Incluye estudios y diseños, suministro y transporte del cemento asfáltico</v>
          </cell>
        </row>
        <row r="101">
          <cell r="C101">
            <v>451.1</v>
          </cell>
          <cell r="D101">
            <v>451</v>
          </cell>
          <cell r="F101" t="str">
            <v>Mezcla abierta en caliente tipo MAC-1</v>
          </cell>
          <cell r="G101" t="str">
            <v>m3</v>
          </cell>
        </row>
        <row r="102">
          <cell r="C102">
            <v>451.2</v>
          </cell>
          <cell r="D102">
            <v>451</v>
          </cell>
          <cell r="F102" t="str">
            <v>Mezcla abierta en caliente tipo MAC-2</v>
          </cell>
          <cell r="G102" t="str">
            <v>m3</v>
          </cell>
        </row>
        <row r="103">
          <cell r="C103">
            <v>451.3</v>
          </cell>
          <cell r="D103">
            <v>451</v>
          </cell>
          <cell r="F103" t="str">
            <v>Mezcla abierta en caliente tipo MAC-3</v>
          </cell>
          <cell r="G103" t="str">
            <v>m3</v>
          </cell>
        </row>
        <row r="104">
          <cell r="C104">
            <v>451.4</v>
          </cell>
          <cell r="D104">
            <v>451</v>
          </cell>
          <cell r="E104" t="str">
            <v>451P</v>
          </cell>
          <cell r="F104" t="str">
            <v>Mezcla abierta en caliente tipo MAC-3</v>
          </cell>
          <cell r="G104" t="str">
            <v>m3</v>
          </cell>
          <cell r="H104" t="str">
            <v>Incluye suministro y transporte del cemento asfáltico</v>
          </cell>
        </row>
        <row r="105">
          <cell r="C105">
            <v>460</v>
          </cell>
          <cell r="D105">
            <v>460</v>
          </cell>
          <cell r="F105" t="str">
            <v>Fresado de pavimento asfáltico</v>
          </cell>
          <cell r="G105" t="str">
            <v>m2</v>
          </cell>
        </row>
        <row r="106">
          <cell r="C106">
            <v>460.1</v>
          </cell>
          <cell r="D106">
            <v>460</v>
          </cell>
          <cell r="E106" t="str">
            <v>460P</v>
          </cell>
          <cell r="F106" t="str">
            <v>Fresado de pavimento asfáltico</v>
          </cell>
          <cell r="G106" t="str">
            <v>m³</v>
          </cell>
          <cell r="H106" t="str">
            <v>La unidad de medida es el metro cúbico</v>
          </cell>
        </row>
        <row r="107">
          <cell r="C107">
            <v>461</v>
          </cell>
          <cell r="D107">
            <v>461</v>
          </cell>
          <cell r="F107" t="str">
            <v>Pavimento asfáltico reciclado en frío</v>
          </cell>
          <cell r="G107" t="str">
            <v>m3</v>
          </cell>
          <cell r="H107" t="str">
            <v>No incluye suministro y almacenamiento del cemento asfáltico o la emulsión.</v>
          </cell>
        </row>
        <row r="108">
          <cell r="C108">
            <v>461.1</v>
          </cell>
          <cell r="D108">
            <v>461</v>
          </cell>
          <cell r="E108" t="str">
            <v>461P</v>
          </cell>
          <cell r="F108" t="str">
            <v>Pavimento asfáltico reciclado en frío</v>
          </cell>
          <cell r="G108" t="str">
            <v>m3</v>
          </cell>
          <cell r="H108" t="str">
            <v>Incluye el cemento asfáltico o la emulsión asfáltica</v>
          </cell>
        </row>
        <row r="109">
          <cell r="C109">
            <v>461.2</v>
          </cell>
          <cell r="D109">
            <v>461</v>
          </cell>
          <cell r="E109" t="str">
            <v>461P-1</v>
          </cell>
          <cell r="F109" t="str">
            <v>Pavimento asfáltico reciclado en frío</v>
          </cell>
          <cell r="G109" t="str">
            <v>m3</v>
          </cell>
          <cell r="H109" t="str">
            <v>Incluye estudios y diseños</v>
          </cell>
        </row>
        <row r="110">
          <cell r="C110">
            <v>461.3</v>
          </cell>
          <cell r="D110">
            <v>461</v>
          </cell>
          <cell r="E110" t="str">
            <v>461P-1</v>
          </cell>
          <cell r="F110" t="str">
            <v>Pavimento asfáltico reciclado en frío</v>
          </cell>
          <cell r="G110" t="str">
            <v>m3</v>
          </cell>
          <cell r="H110" t="str">
            <v>Incluye estudios y diseños y el cemento asfáltico o la emulsión.</v>
          </cell>
        </row>
        <row r="111">
          <cell r="C111">
            <v>462.1</v>
          </cell>
          <cell r="D111">
            <v>462</v>
          </cell>
          <cell r="F111" t="str">
            <v>Pavimento asfáltico reciclado en caliente tipo MDC-1</v>
          </cell>
          <cell r="G111" t="str">
            <v>m3</v>
          </cell>
          <cell r="H111" t="str">
            <v>No incluye suministro y almacenamiento del cemento asfáltico o la emulsión. Tampoco el agente rejuvenecedor</v>
          </cell>
        </row>
        <row r="112">
          <cell r="C112">
            <v>462.2</v>
          </cell>
          <cell r="D112">
            <v>462</v>
          </cell>
          <cell r="F112" t="str">
            <v>Pavimento asfáltico reciclado en caliente tipo MDC-2</v>
          </cell>
          <cell r="G112" t="str">
            <v>m3</v>
          </cell>
        </row>
        <row r="113">
          <cell r="C113">
            <v>462.3</v>
          </cell>
          <cell r="D113">
            <v>462</v>
          </cell>
          <cell r="F113" t="str">
            <v>Pavimento asfáltico reciclado en caliente tipo MDC-3</v>
          </cell>
          <cell r="G113" t="str">
            <v>m3</v>
          </cell>
        </row>
        <row r="114">
          <cell r="C114">
            <v>462.4</v>
          </cell>
          <cell r="D114">
            <v>462</v>
          </cell>
          <cell r="F114" t="str">
            <v>Pavimento asfáltico reciclado en caliente para bacheo</v>
          </cell>
          <cell r="G114" t="str">
            <v>m3</v>
          </cell>
        </row>
        <row r="115">
          <cell r="C115">
            <v>470</v>
          </cell>
          <cell r="E115" t="str">
            <v>470P</v>
          </cell>
          <cell r="F115" t="str">
            <v>Asfalto Natural (Asfaltita)</v>
          </cell>
          <cell r="G115" t="str">
            <v>m3</v>
          </cell>
        </row>
        <row r="116">
          <cell r="C116">
            <v>500</v>
          </cell>
          <cell r="D116">
            <v>500</v>
          </cell>
          <cell r="F116" t="str">
            <v>Pavimento de concreto hidráulico</v>
          </cell>
          <cell r="G116" t="str">
            <v>m3</v>
          </cell>
          <cell r="H116" t="str">
            <v>No incluye la preparación de la superficie existente</v>
          </cell>
        </row>
        <row r="117">
          <cell r="C117">
            <v>501</v>
          </cell>
          <cell r="E117" t="str">
            <v>501P</v>
          </cell>
          <cell r="F117" t="str">
            <v>Corte en losas de pavimento rígido</v>
          </cell>
          <cell r="G117" t="str">
            <v>ml</v>
          </cell>
        </row>
        <row r="118">
          <cell r="C118">
            <v>510</v>
          </cell>
          <cell r="D118">
            <v>510</v>
          </cell>
          <cell r="F118" t="str">
            <v>Pavimento de adoquines de concreto</v>
          </cell>
          <cell r="G118" t="str">
            <v>m2</v>
          </cell>
          <cell r="H118" t="str">
            <v>No incluye la preparación de la superficie existente. Tampoco las obras de confinamiento del pavimento.</v>
          </cell>
        </row>
        <row r="119">
          <cell r="C119">
            <v>510.1</v>
          </cell>
          <cell r="D119">
            <v>510</v>
          </cell>
          <cell r="E119" t="str">
            <v>510P</v>
          </cell>
          <cell r="F119" t="str">
            <v>Andenes en adoquín peatonal</v>
          </cell>
          <cell r="G119" t="str">
            <v>m2</v>
          </cell>
        </row>
        <row r="120">
          <cell r="C120">
            <v>510.2</v>
          </cell>
          <cell r="D120">
            <v>510</v>
          </cell>
          <cell r="E120" t="str">
            <v>510P</v>
          </cell>
          <cell r="F120" t="str">
            <v>Andenes en adoquín estructural vehicular Tipo 1</v>
          </cell>
          <cell r="G120" t="str">
            <v>m2</v>
          </cell>
        </row>
        <row r="121">
          <cell r="C121">
            <v>510.3</v>
          </cell>
          <cell r="D121">
            <v>510</v>
          </cell>
          <cell r="E121" t="str">
            <v>510P</v>
          </cell>
          <cell r="F121" t="str">
            <v>Andenes en adoquín estructural vehicular Tipo 2</v>
          </cell>
          <cell r="G121" t="str">
            <v>m2</v>
          </cell>
        </row>
        <row r="122">
          <cell r="C122">
            <v>600.1</v>
          </cell>
          <cell r="D122">
            <v>600</v>
          </cell>
          <cell r="F122" t="str">
            <v>Excavaciones varias sin clasificar</v>
          </cell>
          <cell r="G122" t="str">
            <v>m3</v>
          </cell>
        </row>
        <row r="123">
          <cell r="C123">
            <v>600.20000000000005</v>
          </cell>
          <cell r="D123">
            <v>600</v>
          </cell>
          <cell r="F123" t="str">
            <v>Excavaciones varias en roca en seco</v>
          </cell>
          <cell r="G123" t="str">
            <v>m3</v>
          </cell>
        </row>
        <row r="124">
          <cell r="C124">
            <v>600.29999999999995</v>
          </cell>
          <cell r="D124">
            <v>600</v>
          </cell>
          <cell r="F124" t="str">
            <v>Excavaciones varias en roca bajo agua</v>
          </cell>
          <cell r="G124" t="str">
            <v>m3</v>
          </cell>
        </row>
        <row r="125">
          <cell r="C125">
            <v>600.4</v>
          </cell>
          <cell r="D125">
            <v>600</v>
          </cell>
          <cell r="F125" t="str">
            <v>Excavaciones varias en material común en seco</v>
          </cell>
          <cell r="G125" t="str">
            <v>m3</v>
          </cell>
        </row>
        <row r="126">
          <cell r="C126">
            <v>600.5</v>
          </cell>
          <cell r="D126">
            <v>600</v>
          </cell>
          <cell r="F126" t="str">
            <v>Excavaciones varias en material común bajo agua</v>
          </cell>
          <cell r="G126" t="str">
            <v>m3</v>
          </cell>
        </row>
        <row r="127">
          <cell r="C127">
            <v>600.6</v>
          </cell>
          <cell r="D127">
            <v>600</v>
          </cell>
          <cell r="E127" t="str">
            <v>600P</v>
          </cell>
          <cell r="F127" t="str">
            <v>Excavaciones varias sin clasificar</v>
          </cell>
          <cell r="G127" t="str">
            <v>m3</v>
          </cell>
          <cell r="H127" t="str">
            <v>Tiene en cuenta el programa PICO y PALA</v>
          </cell>
        </row>
        <row r="128">
          <cell r="C128">
            <v>600.70000000000005</v>
          </cell>
          <cell r="D128">
            <v>600</v>
          </cell>
          <cell r="E128" t="str">
            <v>600P</v>
          </cell>
          <cell r="F128" t="str">
            <v>Excavaciones varias en material común en seco</v>
          </cell>
          <cell r="G128" t="str">
            <v>m3</v>
          </cell>
          <cell r="H128" t="str">
            <v>Tiene en cuenta el programa PICO y PALA</v>
          </cell>
        </row>
        <row r="129">
          <cell r="C129">
            <v>600.79999999999995</v>
          </cell>
          <cell r="D129">
            <v>600</v>
          </cell>
          <cell r="E129" t="str">
            <v>600P</v>
          </cell>
          <cell r="F129" t="str">
            <v>Excavaciones varias en material común bajo agua</v>
          </cell>
          <cell r="G129" t="str">
            <v>m3</v>
          </cell>
          <cell r="H129" t="str">
            <v>Tiene en cuenta el programa PICO y PALA</v>
          </cell>
        </row>
        <row r="130">
          <cell r="C130">
            <v>600.9</v>
          </cell>
          <cell r="D130">
            <v>600</v>
          </cell>
          <cell r="E130" t="str">
            <v>600P</v>
          </cell>
          <cell r="F130" t="str">
            <v>Excavaciones varias en roca bajo agua</v>
          </cell>
          <cell r="G130" t="str">
            <v>m³</v>
          </cell>
          <cell r="H130" t="str">
            <v>Tiene en cuenta el programa PICO y PALA</v>
          </cell>
        </row>
        <row r="131">
          <cell r="C131">
            <v>601.1</v>
          </cell>
          <cell r="D131">
            <v>601</v>
          </cell>
          <cell r="F131" t="str">
            <v>Excavaciones varias en roca en seco</v>
          </cell>
          <cell r="G131" t="str">
            <v>m3</v>
          </cell>
        </row>
        <row r="132">
          <cell r="C132">
            <v>601.20000000000005</v>
          </cell>
          <cell r="D132">
            <v>601</v>
          </cell>
          <cell r="F132" t="str">
            <v>Excavaciones varias en roca bajo agua</v>
          </cell>
          <cell r="G132" t="str">
            <v>m3</v>
          </cell>
        </row>
        <row r="133">
          <cell r="C133">
            <v>601.29999999999995</v>
          </cell>
          <cell r="D133">
            <v>601</v>
          </cell>
          <cell r="F133" t="str">
            <v>Excavaciones varias en material común en seco</v>
          </cell>
          <cell r="G133" t="str">
            <v>m3</v>
          </cell>
        </row>
        <row r="134">
          <cell r="C134">
            <v>601.4</v>
          </cell>
          <cell r="D134">
            <v>601</v>
          </cell>
          <cell r="F134" t="str">
            <v>Excavaciones varias en material común bajo agua</v>
          </cell>
          <cell r="G134" t="str">
            <v>m3</v>
          </cell>
        </row>
        <row r="135">
          <cell r="C135">
            <v>610.1</v>
          </cell>
          <cell r="D135">
            <v>610</v>
          </cell>
          <cell r="F135" t="str">
            <v>Rellenos para estructuras</v>
          </cell>
          <cell r="G135" t="str">
            <v>m3</v>
          </cell>
          <cell r="H135" t="str">
            <v>No incluye la preparación de la superficie sobre la que irá el relleno.</v>
          </cell>
        </row>
        <row r="136">
          <cell r="C136">
            <v>610.20000000000005</v>
          </cell>
          <cell r="D136">
            <v>610</v>
          </cell>
          <cell r="F136" t="str">
            <v>Material filtrante</v>
          </cell>
          <cell r="G136" t="str">
            <v>m3</v>
          </cell>
        </row>
        <row r="137">
          <cell r="C137">
            <v>612</v>
          </cell>
          <cell r="E137" t="str">
            <v>612P</v>
          </cell>
          <cell r="F137" t="str">
            <v>Geobloques</v>
          </cell>
          <cell r="G137" t="str">
            <v>m3</v>
          </cell>
        </row>
        <row r="138">
          <cell r="C138">
            <v>620.1</v>
          </cell>
          <cell r="D138">
            <v>620</v>
          </cell>
          <cell r="F138" t="str">
            <v>Pilotes prefabricados de concreto</v>
          </cell>
          <cell r="G138" t="str">
            <v>ml</v>
          </cell>
        </row>
        <row r="139">
          <cell r="C139">
            <v>620.20000000000005</v>
          </cell>
          <cell r="D139">
            <v>620</v>
          </cell>
          <cell r="F139" t="str">
            <v>Extensión de pilotes</v>
          </cell>
          <cell r="G139" t="str">
            <v>ml</v>
          </cell>
        </row>
        <row r="140">
          <cell r="C140">
            <v>620.29999999999995</v>
          </cell>
          <cell r="D140">
            <v>620</v>
          </cell>
          <cell r="F140" t="str">
            <v>Prueba de carga</v>
          </cell>
          <cell r="G140" t="str">
            <v>Un</v>
          </cell>
        </row>
        <row r="141">
          <cell r="C141">
            <v>621.1</v>
          </cell>
          <cell r="D141">
            <v>621</v>
          </cell>
          <cell r="F141" t="str">
            <v>Pilote de concreto fundido in-situ de diámetro____</v>
          </cell>
          <cell r="G141" t="str">
            <v>ml</v>
          </cell>
        </row>
        <row r="142">
          <cell r="C142">
            <v>621.20000000000005</v>
          </cell>
          <cell r="D142">
            <v>621</v>
          </cell>
          <cell r="F142" t="str">
            <v>Base acampanada</v>
          </cell>
          <cell r="G142" t="str">
            <v>m3</v>
          </cell>
        </row>
        <row r="143">
          <cell r="C143">
            <v>621.29999999999995</v>
          </cell>
          <cell r="D143">
            <v>621</v>
          </cell>
          <cell r="F143" t="str">
            <v>Pilote de prueba de diámetro ____</v>
          </cell>
          <cell r="G143" t="str">
            <v>ml</v>
          </cell>
        </row>
        <row r="144">
          <cell r="C144">
            <v>621.4</v>
          </cell>
          <cell r="D144">
            <v>621</v>
          </cell>
          <cell r="F144" t="str">
            <v>Base acampanada de prueba</v>
          </cell>
          <cell r="G144" t="str">
            <v>m3</v>
          </cell>
        </row>
        <row r="145">
          <cell r="C145">
            <v>621.5</v>
          </cell>
          <cell r="D145">
            <v>621</v>
          </cell>
          <cell r="F145" t="str">
            <v>Camisa permanente de diámetro exterior ____</v>
          </cell>
          <cell r="G145" t="str">
            <v>ml</v>
          </cell>
        </row>
        <row r="146">
          <cell r="C146">
            <v>621.6</v>
          </cell>
          <cell r="D146">
            <v>621</v>
          </cell>
          <cell r="F146" t="str">
            <v>Prueba de carga</v>
          </cell>
          <cell r="G146" t="str">
            <v>Un</v>
          </cell>
        </row>
        <row r="147">
          <cell r="C147">
            <v>622.1</v>
          </cell>
          <cell r="D147">
            <v>622</v>
          </cell>
          <cell r="F147" t="str">
            <v>Tablestacado de madera</v>
          </cell>
          <cell r="G147" t="str">
            <v>m2</v>
          </cell>
        </row>
        <row r="148">
          <cell r="C148">
            <v>622.20000000000005</v>
          </cell>
          <cell r="D148">
            <v>622</v>
          </cell>
          <cell r="F148" t="str">
            <v>Tablestacado metálico</v>
          </cell>
          <cell r="G148" t="str">
            <v>m2</v>
          </cell>
        </row>
        <row r="149">
          <cell r="C149">
            <v>622.29999999999995</v>
          </cell>
          <cell r="D149">
            <v>622</v>
          </cell>
          <cell r="F149" t="str">
            <v>Tablestacado de concreto reforzado</v>
          </cell>
          <cell r="G149" t="str">
            <v>m2</v>
          </cell>
        </row>
        <row r="150">
          <cell r="C150">
            <v>622.4</v>
          </cell>
          <cell r="D150">
            <v>622</v>
          </cell>
          <cell r="F150" t="str">
            <v>Tablestacado de concreto preesforzado</v>
          </cell>
          <cell r="G150" t="str">
            <v>m2</v>
          </cell>
        </row>
        <row r="151">
          <cell r="C151">
            <v>622.5</v>
          </cell>
          <cell r="D151">
            <v>622</v>
          </cell>
          <cell r="F151" t="str">
            <v>Corte del extremo superior del elemento</v>
          </cell>
          <cell r="G151" t="str">
            <v>ml</v>
          </cell>
        </row>
        <row r="152">
          <cell r="C152">
            <v>622.6</v>
          </cell>
          <cell r="D152">
            <v>622</v>
          </cell>
          <cell r="E152" t="str">
            <v>622P</v>
          </cell>
          <cell r="F152" t="str">
            <v>Tablestacado metálico</v>
          </cell>
          <cell r="G152" t="str">
            <v>ml</v>
          </cell>
          <cell r="H152" t="str">
            <v>La unidad de medida es el metro lineal</v>
          </cell>
        </row>
        <row r="153">
          <cell r="C153">
            <v>623.1</v>
          </cell>
          <cell r="E153" t="str">
            <v>623P</v>
          </cell>
          <cell r="F153" t="str">
            <v>Suministro e hincamiento de rieles</v>
          </cell>
          <cell r="G153" t="str">
            <v>ml</v>
          </cell>
        </row>
        <row r="154">
          <cell r="C154">
            <v>623.20000000000005</v>
          </cell>
          <cell r="E154" t="str">
            <v>623P</v>
          </cell>
          <cell r="F154" t="str">
            <v>Suministro e instalación de rieles</v>
          </cell>
          <cell r="G154" t="str">
            <v>ml</v>
          </cell>
        </row>
        <row r="155">
          <cell r="C155">
            <v>630.1</v>
          </cell>
          <cell r="D155">
            <v>630</v>
          </cell>
          <cell r="F155" t="str">
            <v>Concreto Clase A</v>
          </cell>
          <cell r="G155" t="str">
            <v>m3</v>
          </cell>
        </row>
        <row r="156">
          <cell r="C156">
            <v>630.20000000000005</v>
          </cell>
          <cell r="D156">
            <v>630</v>
          </cell>
          <cell r="F156" t="str">
            <v>Concreto Clase B</v>
          </cell>
          <cell r="G156" t="str">
            <v>m3</v>
          </cell>
        </row>
        <row r="157">
          <cell r="C157">
            <v>630.29999999999995</v>
          </cell>
          <cell r="D157">
            <v>630</v>
          </cell>
          <cell r="F157" t="str">
            <v>Concreto Clase C</v>
          </cell>
          <cell r="G157" t="str">
            <v>m3</v>
          </cell>
        </row>
        <row r="158">
          <cell r="C158">
            <v>630.4</v>
          </cell>
          <cell r="D158">
            <v>630</v>
          </cell>
          <cell r="F158" t="str">
            <v>Concreto Clase D</v>
          </cell>
          <cell r="G158" t="str">
            <v>m3</v>
          </cell>
        </row>
        <row r="159">
          <cell r="C159">
            <v>630.5</v>
          </cell>
          <cell r="D159">
            <v>630</v>
          </cell>
          <cell r="F159" t="str">
            <v>Concreto Clase E</v>
          </cell>
          <cell r="G159" t="str">
            <v>m3</v>
          </cell>
        </row>
        <row r="160">
          <cell r="C160">
            <v>630.6</v>
          </cell>
          <cell r="D160">
            <v>630</v>
          </cell>
          <cell r="F160" t="str">
            <v>Concreto Clase F</v>
          </cell>
          <cell r="G160" t="str">
            <v>m3</v>
          </cell>
        </row>
        <row r="161">
          <cell r="C161">
            <v>630.70000000000005</v>
          </cell>
          <cell r="D161">
            <v>630</v>
          </cell>
          <cell r="F161" t="str">
            <v>Concreto Clase G</v>
          </cell>
          <cell r="G161" t="str">
            <v>m3</v>
          </cell>
        </row>
        <row r="162">
          <cell r="C162">
            <v>630.79999999999995</v>
          </cell>
          <cell r="D162">
            <v>630</v>
          </cell>
          <cell r="E162" t="str">
            <v>630P</v>
          </cell>
          <cell r="F162" t="str">
            <v>Concreto Clase A con aditivo</v>
          </cell>
          <cell r="G162" t="str">
            <v>m3</v>
          </cell>
        </row>
        <row r="163">
          <cell r="C163">
            <v>630.9</v>
          </cell>
          <cell r="D163">
            <v>630</v>
          </cell>
          <cell r="E163" t="str">
            <v>630P</v>
          </cell>
          <cell r="F163" t="str">
            <v>Concreto Clase D con aditivo</v>
          </cell>
          <cell r="G163" t="str">
            <v>m3</v>
          </cell>
        </row>
        <row r="164">
          <cell r="C164">
            <v>630.1</v>
          </cell>
          <cell r="D164">
            <v>630</v>
          </cell>
          <cell r="E164" t="str">
            <v>630P-1</v>
          </cell>
          <cell r="F164" t="str">
            <v>Realce de cabezotes de alcantarillas</v>
          </cell>
          <cell r="G164" t="str">
            <v>m3</v>
          </cell>
        </row>
        <row r="165">
          <cell r="C165">
            <v>630.11</v>
          </cell>
          <cell r="D165">
            <v>630</v>
          </cell>
          <cell r="E165" t="str">
            <v>630P-2</v>
          </cell>
          <cell r="F165" t="str">
            <v>Realce de bordillo de cunetas</v>
          </cell>
          <cell r="G165" t="str">
            <v>m3</v>
          </cell>
        </row>
        <row r="166">
          <cell r="C166">
            <v>630.12</v>
          </cell>
          <cell r="D166">
            <v>630</v>
          </cell>
          <cell r="E166" t="str">
            <v>630P-3</v>
          </cell>
          <cell r="F166" t="str">
            <v>Concreto Clase G para cimientos</v>
          </cell>
          <cell r="G166" t="str">
            <v>m3</v>
          </cell>
        </row>
        <row r="167">
          <cell r="C167">
            <v>630.13</v>
          </cell>
          <cell r="D167">
            <v>630</v>
          </cell>
          <cell r="E167" t="str">
            <v>630P-3</v>
          </cell>
          <cell r="F167" t="str">
            <v>Concreto Clase G para elevaciones</v>
          </cell>
          <cell r="G167" t="str">
            <v>m3</v>
          </cell>
        </row>
        <row r="168">
          <cell r="C168">
            <v>630.14</v>
          </cell>
          <cell r="D168">
            <v>630</v>
          </cell>
          <cell r="E168" t="str">
            <v>630P-4</v>
          </cell>
          <cell r="F168" t="str">
            <v>Recubrimiento con malla y mortero 1:4, e=5cm</v>
          </cell>
          <cell r="G168" t="str">
            <v>m2</v>
          </cell>
        </row>
        <row r="169">
          <cell r="C169">
            <v>632</v>
          </cell>
          <cell r="D169">
            <v>632</v>
          </cell>
          <cell r="F169" t="str">
            <v>Baranda de concreto</v>
          </cell>
          <cell r="G169" t="str">
            <v>ml</v>
          </cell>
          <cell r="H169" t="str">
            <v>No incluye el acero de refuerzo</v>
          </cell>
        </row>
        <row r="170">
          <cell r="C170">
            <v>632.1</v>
          </cell>
          <cell r="E170" t="str">
            <v>632P</v>
          </cell>
          <cell r="F170" t="str">
            <v>Baranda metálica tubular</v>
          </cell>
          <cell r="G170" t="str">
            <v>ml</v>
          </cell>
        </row>
        <row r="171">
          <cell r="C171">
            <v>640.1</v>
          </cell>
          <cell r="D171">
            <v>640</v>
          </cell>
          <cell r="F171" t="str">
            <v>Acero de refuerzo Grado 37</v>
          </cell>
          <cell r="G171" t="str">
            <v>Kg</v>
          </cell>
        </row>
        <row r="172">
          <cell r="C172">
            <v>640.20000000000005</v>
          </cell>
          <cell r="D172">
            <v>640</v>
          </cell>
          <cell r="F172" t="str">
            <v>Acero de refuerzo Grado 40</v>
          </cell>
          <cell r="G172" t="str">
            <v>Kg</v>
          </cell>
        </row>
        <row r="173">
          <cell r="C173">
            <v>640.29999999999995</v>
          </cell>
          <cell r="D173">
            <v>640</v>
          </cell>
          <cell r="F173" t="str">
            <v>Acero de refuerzo Grado 60</v>
          </cell>
          <cell r="G173" t="str">
            <v>Kg</v>
          </cell>
        </row>
        <row r="174">
          <cell r="C174">
            <v>641</v>
          </cell>
          <cell r="D174">
            <v>641</v>
          </cell>
          <cell r="F174" t="str">
            <v>Acero de preesfuerzo</v>
          </cell>
          <cell r="G174" t="str">
            <v>t-m</v>
          </cell>
        </row>
        <row r="175">
          <cell r="C175">
            <v>642.1</v>
          </cell>
          <cell r="D175">
            <v>642</v>
          </cell>
          <cell r="F175" t="str">
            <v>Apoyo elastomérico</v>
          </cell>
          <cell r="G175" t="str">
            <v>Un</v>
          </cell>
        </row>
        <row r="176">
          <cell r="C176">
            <v>642.20000000000005</v>
          </cell>
          <cell r="D176">
            <v>642</v>
          </cell>
          <cell r="F176" t="str">
            <v>Sello para juntas de puentes</v>
          </cell>
          <cell r="G176" t="str">
            <v>ml</v>
          </cell>
        </row>
        <row r="177">
          <cell r="C177">
            <v>643</v>
          </cell>
          <cell r="E177" t="str">
            <v>643P</v>
          </cell>
          <cell r="F177" t="str">
            <v>Suministro e instalación de juntas de dilatación</v>
          </cell>
          <cell r="G177" t="str">
            <v>ml</v>
          </cell>
        </row>
        <row r="178">
          <cell r="C178">
            <v>644</v>
          </cell>
          <cell r="E178" t="str">
            <v>644P</v>
          </cell>
          <cell r="F178" t="str">
            <v>Suministro e instalación de sellos para juntas de puentes</v>
          </cell>
          <cell r="G178" t="str">
            <v>ml</v>
          </cell>
        </row>
        <row r="179">
          <cell r="C179">
            <v>645</v>
          </cell>
          <cell r="E179" t="str">
            <v>645P</v>
          </cell>
          <cell r="F179" t="str">
            <v>Rejilla en varilla (2.0m x 2.52 m), D=1".</v>
          </cell>
          <cell r="G179" t="str">
            <v>Un</v>
          </cell>
        </row>
        <row r="180">
          <cell r="C180">
            <v>646</v>
          </cell>
          <cell r="E180" t="str">
            <v>646P</v>
          </cell>
          <cell r="F180" t="str">
            <v>Anclajes o Tiebacks</v>
          </cell>
          <cell r="G180" t="str">
            <v>ml</v>
          </cell>
        </row>
        <row r="181">
          <cell r="C181">
            <v>650.1</v>
          </cell>
          <cell r="D181">
            <v>650</v>
          </cell>
          <cell r="F181" t="str">
            <v>Diseño y fabricación de estructura metálica</v>
          </cell>
          <cell r="G181" t="str">
            <v>Kg</v>
          </cell>
        </row>
        <row r="182">
          <cell r="C182">
            <v>650.20000000000005</v>
          </cell>
          <cell r="D182">
            <v>650</v>
          </cell>
          <cell r="F182" t="str">
            <v>Fabricación de la estructura metálica</v>
          </cell>
          <cell r="G182" t="str">
            <v>Kg</v>
          </cell>
        </row>
        <row r="183">
          <cell r="C183">
            <v>650.29999999999995</v>
          </cell>
          <cell r="D183">
            <v>650</v>
          </cell>
          <cell r="F183" t="str">
            <v>Transporte de estructura metálica</v>
          </cell>
          <cell r="G183" t="str">
            <v>Kg</v>
          </cell>
        </row>
        <row r="184">
          <cell r="C184">
            <v>650.4</v>
          </cell>
          <cell r="D184">
            <v>650</v>
          </cell>
          <cell r="F184" t="str">
            <v>Montaje y pintura de estructura metálica</v>
          </cell>
          <cell r="G184" t="str">
            <v>Kg</v>
          </cell>
        </row>
        <row r="185">
          <cell r="C185">
            <v>660.1</v>
          </cell>
          <cell r="D185">
            <v>660</v>
          </cell>
          <cell r="F185" t="str">
            <v>Tubería de concreto simple de diámetro 450 mm</v>
          </cell>
          <cell r="G185" t="str">
            <v>ml</v>
          </cell>
        </row>
        <row r="186">
          <cell r="C186">
            <v>660.2</v>
          </cell>
          <cell r="D186">
            <v>660</v>
          </cell>
          <cell r="F186" t="str">
            <v>Tubería de concreto simple de diámetro 600 mm</v>
          </cell>
          <cell r="G186" t="str">
            <v>ml</v>
          </cell>
        </row>
        <row r="187">
          <cell r="C187">
            <v>660.3</v>
          </cell>
          <cell r="D187">
            <v>660</v>
          </cell>
          <cell r="F187" t="str">
            <v>Tubería de concreto simple de diámetro 750 mm</v>
          </cell>
          <cell r="G187" t="str">
            <v>ml</v>
          </cell>
        </row>
        <row r="188">
          <cell r="C188">
            <v>660.4</v>
          </cell>
          <cell r="E188" t="str">
            <v>660P</v>
          </cell>
          <cell r="F188" t="str">
            <v>Tubería perforada de gres de 6 pulgadas de diámetro</v>
          </cell>
          <cell r="G188" t="str">
            <v>ml</v>
          </cell>
        </row>
        <row r="189">
          <cell r="C189">
            <v>661</v>
          </cell>
          <cell r="D189">
            <v>661</v>
          </cell>
          <cell r="F189" t="str">
            <v>Tubería de concreto reforzado de 900 mm diámetro interior</v>
          </cell>
          <cell r="G189" t="str">
            <v>ml</v>
          </cell>
        </row>
        <row r="190">
          <cell r="C190">
            <v>662.1</v>
          </cell>
          <cell r="D190">
            <v>662</v>
          </cell>
          <cell r="F190" t="str">
            <v>Tubería corrugada de acero galvanizado de lámina calibre __ y diámetro __ mm</v>
          </cell>
          <cell r="G190" t="str">
            <v>ml</v>
          </cell>
        </row>
        <row r="191">
          <cell r="C191">
            <v>662.2</v>
          </cell>
          <cell r="D191">
            <v>662</v>
          </cell>
          <cell r="F191" t="str">
            <v>Tubería corrugada de acero con recubrimiento bituminoso de lámina calibre __ y diámetro __ mm</v>
          </cell>
          <cell r="G191" t="str">
            <v>ml</v>
          </cell>
        </row>
        <row r="192">
          <cell r="C192">
            <v>669.1</v>
          </cell>
          <cell r="E192" t="str">
            <v>669P</v>
          </cell>
          <cell r="F192" t="str">
            <v>Andenes de sección 2m de ancho x 0.12 m de espesor</v>
          </cell>
          <cell r="G192" t="str">
            <v>m2</v>
          </cell>
        </row>
        <row r="193">
          <cell r="C193">
            <v>670.1</v>
          </cell>
          <cell r="D193">
            <v>670</v>
          </cell>
          <cell r="F193" t="str">
            <v>Disipadores de energía y sedimentadores en gaviones</v>
          </cell>
          <cell r="G193" t="str">
            <v>m3</v>
          </cell>
        </row>
        <row r="194">
          <cell r="C194">
            <v>670.2</v>
          </cell>
          <cell r="D194">
            <v>670</v>
          </cell>
          <cell r="F194" t="str">
            <v>Disipadores de energía y sedimentadores en concreto ciclópeo</v>
          </cell>
          <cell r="G194" t="str">
            <v>m3</v>
          </cell>
        </row>
        <row r="195">
          <cell r="C195">
            <v>671</v>
          </cell>
          <cell r="D195">
            <v>671</v>
          </cell>
          <cell r="F195" t="str">
            <v>Cunetas revestidas en concreto</v>
          </cell>
          <cell r="G195" t="str">
            <v>m3</v>
          </cell>
        </row>
        <row r="196">
          <cell r="C196">
            <v>671.1</v>
          </cell>
          <cell r="D196">
            <v>671</v>
          </cell>
          <cell r="E196" t="str">
            <v>671P</v>
          </cell>
          <cell r="F196" t="str">
            <v>Cunetas revestidas en concreto clase D, Sección # 1 y Sección No. 2</v>
          </cell>
          <cell r="G196" t="str">
            <v>m3</v>
          </cell>
        </row>
        <row r="197">
          <cell r="C197">
            <v>672</v>
          </cell>
          <cell r="D197">
            <v>672</v>
          </cell>
          <cell r="F197" t="str">
            <v>Bordillo</v>
          </cell>
          <cell r="G197" t="str">
            <v>ml</v>
          </cell>
        </row>
        <row r="198">
          <cell r="C198">
            <v>672.1</v>
          </cell>
          <cell r="D198">
            <v>672</v>
          </cell>
          <cell r="E198" t="str">
            <v>672P</v>
          </cell>
          <cell r="F198" t="str">
            <v>Realce de bordillo</v>
          </cell>
          <cell r="G198" t="str">
            <v>ml</v>
          </cell>
        </row>
        <row r="199">
          <cell r="C199">
            <v>673</v>
          </cell>
          <cell r="D199">
            <v>673</v>
          </cell>
          <cell r="F199" t="str">
            <v>Material filtrante</v>
          </cell>
          <cell r="G199" t="str">
            <v>m3</v>
          </cell>
        </row>
        <row r="200">
          <cell r="C200">
            <v>673.1</v>
          </cell>
          <cell r="D200">
            <v>673</v>
          </cell>
          <cell r="E200" t="str">
            <v>673P</v>
          </cell>
          <cell r="F200" t="str">
            <v>Dren horizontal 0-10 m</v>
          </cell>
          <cell r="G200" t="str">
            <v>ml</v>
          </cell>
        </row>
        <row r="201">
          <cell r="C201">
            <v>673.2</v>
          </cell>
          <cell r="D201">
            <v>673</v>
          </cell>
          <cell r="E201" t="str">
            <v>673P</v>
          </cell>
          <cell r="F201" t="str">
            <v>Dren horizontal 0-30 m</v>
          </cell>
          <cell r="G201" t="str">
            <v>ml</v>
          </cell>
        </row>
        <row r="202">
          <cell r="C202">
            <v>673.3</v>
          </cell>
          <cell r="D202">
            <v>673</v>
          </cell>
          <cell r="E202" t="str">
            <v>673P-1</v>
          </cell>
          <cell r="F202" t="str">
            <v>Filtros geocompuestos Tipo Geodren o Pack drain</v>
          </cell>
          <cell r="G202" t="str">
            <v>ml</v>
          </cell>
        </row>
        <row r="203">
          <cell r="C203">
            <v>673.4</v>
          </cell>
          <cell r="D203">
            <v>673</v>
          </cell>
          <cell r="E203" t="str">
            <v>673P-2</v>
          </cell>
          <cell r="F203" t="str">
            <v>Material filtrante, entre 3" y 6", para dren profundo</v>
          </cell>
          <cell r="G203" t="str">
            <v>ml</v>
          </cell>
        </row>
        <row r="204">
          <cell r="C204">
            <v>674.1</v>
          </cell>
          <cell r="E204" t="str">
            <v>674P</v>
          </cell>
          <cell r="F204" t="str">
            <v>Nivelación y reconstrucción de pozos de inspección</v>
          </cell>
          <cell r="G204" t="str">
            <v>Un</v>
          </cell>
        </row>
        <row r="205">
          <cell r="C205">
            <v>674.2</v>
          </cell>
          <cell r="E205" t="str">
            <v>674P</v>
          </cell>
          <cell r="F205" t="str">
            <v>Nivelación y reconstrucción de sumideros</v>
          </cell>
          <cell r="G205" t="str">
            <v>Un</v>
          </cell>
        </row>
        <row r="206">
          <cell r="C206">
            <v>674.3</v>
          </cell>
          <cell r="E206" t="str">
            <v>674P</v>
          </cell>
          <cell r="F206" t="str">
            <v>Nivelación y reconstrucción de cajas de válvulas de la EAAB</v>
          </cell>
          <cell r="G206" t="str">
            <v>Un</v>
          </cell>
        </row>
        <row r="207">
          <cell r="C207">
            <v>674.4</v>
          </cell>
          <cell r="E207" t="str">
            <v>674P</v>
          </cell>
          <cell r="F207" t="str">
            <v>Nivelación y reconstrucción de cajas de energía de CODENSA</v>
          </cell>
          <cell r="G207" t="str">
            <v>Un</v>
          </cell>
        </row>
        <row r="208">
          <cell r="C208">
            <v>674.5</v>
          </cell>
          <cell r="E208" t="str">
            <v>674P</v>
          </cell>
          <cell r="F208" t="str">
            <v>Nivelación y reconstrucción de cajas de la ETB</v>
          </cell>
          <cell r="G208" t="str">
            <v>Un</v>
          </cell>
        </row>
        <row r="209">
          <cell r="C209">
            <v>675</v>
          </cell>
          <cell r="E209" t="str">
            <v>675P</v>
          </cell>
          <cell r="F209" t="str">
            <v>Caja de inspección para alumbrado público</v>
          </cell>
          <cell r="G209" t="str">
            <v>Un</v>
          </cell>
        </row>
        <row r="210">
          <cell r="C210">
            <v>678.1</v>
          </cell>
          <cell r="E210" t="str">
            <v>678P</v>
          </cell>
          <cell r="F210" t="str">
            <v>Suministro y colocación de ductos de PVC o similar</v>
          </cell>
          <cell r="G210" t="str">
            <v>ml</v>
          </cell>
        </row>
        <row r="211">
          <cell r="C211">
            <v>680.1</v>
          </cell>
          <cell r="D211">
            <v>680</v>
          </cell>
          <cell r="F211" t="str">
            <v>Escamas en concreto</v>
          </cell>
          <cell r="G211" t="str">
            <v>m2</v>
          </cell>
        </row>
        <row r="212">
          <cell r="C212">
            <v>680.2</v>
          </cell>
          <cell r="D212">
            <v>680</v>
          </cell>
          <cell r="F212" t="str">
            <v>Armadura galvanizada</v>
          </cell>
          <cell r="G212" t="str">
            <v>ml</v>
          </cell>
        </row>
        <row r="213">
          <cell r="C213">
            <v>680.3</v>
          </cell>
          <cell r="D213">
            <v>680</v>
          </cell>
          <cell r="F213" t="str">
            <v>Relleno granular para tierra armada</v>
          </cell>
          <cell r="G213" t="str">
            <v>m3</v>
          </cell>
        </row>
        <row r="214">
          <cell r="C214">
            <v>681.1</v>
          </cell>
          <cell r="D214">
            <v>681</v>
          </cell>
          <cell r="F214" t="str">
            <v>Gaviones</v>
          </cell>
          <cell r="G214" t="str">
            <v>m3</v>
          </cell>
        </row>
        <row r="215">
          <cell r="C215">
            <v>682</v>
          </cell>
          <cell r="D215">
            <v>682</v>
          </cell>
          <cell r="F215" t="str">
            <v>Muro de contención de suelo reforzado con geotextil</v>
          </cell>
          <cell r="G215" t="str">
            <v>m3</v>
          </cell>
          <cell r="H215" t="str">
            <v>No incluye geotextil ni recubrimiento del muro</v>
          </cell>
        </row>
        <row r="216">
          <cell r="C216">
            <v>682.1</v>
          </cell>
          <cell r="E216" t="str">
            <v>682P</v>
          </cell>
          <cell r="F216" t="str">
            <v>Geotextil para refuerzo</v>
          </cell>
          <cell r="G216" t="str">
            <v>m²</v>
          </cell>
        </row>
        <row r="217">
          <cell r="C217">
            <v>682.2</v>
          </cell>
          <cell r="E217" t="str">
            <v>682P</v>
          </cell>
          <cell r="F217" t="str">
            <v>Suministro y colocación de malla de gallinero recubierta con mortero</v>
          </cell>
          <cell r="G217" t="str">
            <v>m²</v>
          </cell>
        </row>
        <row r="218">
          <cell r="C218">
            <v>682.3</v>
          </cell>
          <cell r="E218" t="str">
            <v>682P</v>
          </cell>
          <cell r="F218" t="str">
            <v>Relleno para muro de tierra</v>
          </cell>
          <cell r="G218" t="str">
            <v>m³</v>
          </cell>
        </row>
        <row r="219">
          <cell r="C219">
            <v>683</v>
          </cell>
          <cell r="E219" t="str">
            <v>683P</v>
          </cell>
          <cell r="F219" t="str">
            <v>Bolsacretos en concreto Clase F</v>
          </cell>
          <cell r="G219" t="str">
            <v>m3</v>
          </cell>
        </row>
        <row r="220">
          <cell r="C220">
            <v>683.1</v>
          </cell>
          <cell r="E220" t="str">
            <v>683P-1</v>
          </cell>
          <cell r="F220" t="str">
            <v>Bolsacretos en concreto Clase D</v>
          </cell>
          <cell r="G220" t="str">
            <v>m³</v>
          </cell>
        </row>
        <row r="221">
          <cell r="C221">
            <v>700.1</v>
          </cell>
          <cell r="D221">
            <v>700</v>
          </cell>
          <cell r="F221" t="str">
            <v>Línea de demarcación</v>
          </cell>
          <cell r="G221" t="str">
            <v>ml</v>
          </cell>
        </row>
        <row r="222">
          <cell r="C222">
            <v>700.2</v>
          </cell>
          <cell r="D222">
            <v>700</v>
          </cell>
          <cell r="F222" t="str">
            <v>Marca vial</v>
          </cell>
          <cell r="G222" t="str">
            <v>m2</v>
          </cell>
        </row>
        <row r="223">
          <cell r="C223">
            <v>700.3</v>
          </cell>
          <cell r="D223">
            <v>700</v>
          </cell>
          <cell r="E223" t="str">
            <v>700P</v>
          </cell>
          <cell r="F223" t="str">
            <v>Línea de demarcación sobre concreto rígido</v>
          </cell>
          <cell r="G223" t="str">
            <v>ml</v>
          </cell>
        </row>
        <row r="224">
          <cell r="C224">
            <v>701</v>
          </cell>
          <cell r="D224">
            <v>701</v>
          </cell>
          <cell r="F224" t="str">
            <v>Tacha reflectiva</v>
          </cell>
          <cell r="G224" t="str">
            <v>Un</v>
          </cell>
        </row>
        <row r="225">
          <cell r="C225">
            <v>710.1</v>
          </cell>
          <cell r="D225">
            <v>710</v>
          </cell>
          <cell r="F225" t="str">
            <v>Señal de tránsito grupo I</v>
          </cell>
          <cell r="G225" t="str">
            <v>Un</v>
          </cell>
        </row>
        <row r="226">
          <cell r="C226">
            <v>710.2</v>
          </cell>
          <cell r="D226">
            <v>710</v>
          </cell>
          <cell r="F226" t="str">
            <v>Señal de tránsito grupo II</v>
          </cell>
          <cell r="G226" t="str">
            <v>Un</v>
          </cell>
        </row>
        <row r="227">
          <cell r="C227">
            <v>710.3</v>
          </cell>
          <cell r="D227">
            <v>710</v>
          </cell>
          <cell r="F227" t="str">
            <v>Señal de tránsito grupo III</v>
          </cell>
          <cell r="G227" t="str">
            <v>Un</v>
          </cell>
        </row>
        <row r="228">
          <cell r="C228">
            <v>710.4</v>
          </cell>
          <cell r="D228">
            <v>710</v>
          </cell>
          <cell r="F228" t="str">
            <v>Señal de tránsito grupo IV</v>
          </cell>
          <cell r="G228" t="str">
            <v>Un</v>
          </cell>
        </row>
        <row r="229">
          <cell r="C229">
            <v>710.5</v>
          </cell>
          <cell r="D229">
            <v>710</v>
          </cell>
          <cell r="F229" t="str">
            <v>Señal de tránsito grupo V</v>
          </cell>
          <cell r="G229" t="str">
            <v>m2</v>
          </cell>
        </row>
        <row r="230">
          <cell r="C230">
            <v>710.6</v>
          </cell>
          <cell r="D230">
            <v>710</v>
          </cell>
          <cell r="E230" t="str">
            <v>710P</v>
          </cell>
          <cell r="F230" t="str">
            <v>Suministro e intalación de pasavías</v>
          </cell>
          <cell r="G230" t="str">
            <v>Un</v>
          </cell>
        </row>
        <row r="231">
          <cell r="C231">
            <v>720</v>
          </cell>
          <cell r="D231">
            <v>720</v>
          </cell>
          <cell r="F231" t="str">
            <v>Poste de kilometraje</v>
          </cell>
          <cell r="G231" t="str">
            <v>Un</v>
          </cell>
        </row>
        <row r="232">
          <cell r="C232">
            <v>730.1</v>
          </cell>
          <cell r="D232">
            <v>730</v>
          </cell>
          <cell r="F232" t="str">
            <v>Defensa metálica</v>
          </cell>
          <cell r="G232" t="str">
            <v>ml</v>
          </cell>
        </row>
        <row r="233">
          <cell r="C233">
            <v>730.2</v>
          </cell>
          <cell r="D233">
            <v>730</v>
          </cell>
          <cell r="F233" t="str">
            <v>Sección final</v>
          </cell>
          <cell r="G233" t="str">
            <v>Un</v>
          </cell>
        </row>
        <row r="234">
          <cell r="C234">
            <v>730.3</v>
          </cell>
          <cell r="D234">
            <v>730</v>
          </cell>
          <cell r="F234" t="str">
            <v>Sección de tope</v>
          </cell>
          <cell r="G234" t="str">
            <v>Un</v>
          </cell>
        </row>
        <row r="235">
          <cell r="C235">
            <v>731</v>
          </cell>
          <cell r="E235" t="str">
            <v>731P</v>
          </cell>
          <cell r="F235" t="str">
            <v>Amortiguadores para defensa metálica</v>
          </cell>
          <cell r="G235" t="str">
            <v>Un</v>
          </cell>
        </row>
        <row r="236">
          <cell r="C236">
            <v>740</v>
          </cell>
          <cell r="D236">
            <v>740</v>
          </cell>
          <cell r="F236" t="str">
            <v>Captafaros</v>
          </cell>
          <cell r="G236" t="str">
            <v>Un</v>
          </cell>
        </row>
        <row r="237">
          <cell r="C237">
            <v>741</v>
          </cell>
          <cell r="E237" t="str">
            <v>741P</v>
          </cell>
          <cell r="F237" t="str">
            <v>Pintura de muros</v>
          </cell>
          <cell r="G237" t="str">
            <v>m2</v>
          </cell>
        </row>
        <row r="238">
          <cell r="C238">
            <v>741.1</v>
          </cell>
          <cell r="E238" t="str">
            <v>741P-1</v>
          </cell>
          <cell r="F238" t="str">
            <v>Pintura de muros</v>
          </cell>
          <cell r="G238" t="str">
            <v>m2</v>
          </cell>
        </row>
        <row r="239">
          <cell r="C239">
            <v>750</v>
          </cell>
          <cell r="E239" t="str">
            <v>750P</v>
          </cell>
          <cell r="F239" t="str">
            <v>Bandas sonoras reductoras de velocidad</v>
          </cell>
          <cell r="G239" t="str">
            <v>m2</v>
          </cell>
        </row>
        <row r="240">
          <cell r="C240">
            <v>800.1</v>
          </cell>
          <cell r="D240">
            <v>800</v>
          </cell>
          <cell r="F240" t="str">
            <v>Cerca de alambre de púas con postes de madera</v>
          </cell>
          <cell r="G240" t="str">
            <v>ml</v>
          </cell>
        </row>
        <row r="241">
          <cell r="C241">
            <v>800.2</v>
          </cell>
          <cell r="D241">
            <v>800</v>
          </cell>
          <cell r="F241" t="str">
            <v>Cerca de alambre de púas con postes de concreto</v>
          </cell>
          <cell r="G241" t="str">
            <v>ml</v>
          </cell>
        </row>
        <row r="242">
          <cell r="C242">
            <v>800.3</v>
          </cell>
          <cell r="D242">
            <v>800</v>
          </cell>
          <cell r="F242" t="str">
            <v>Cerca de malla con postes de madera</v>
          </cell>
          <cell r="G242" t="str">
            <v>ml</v>
          </cell>
        </row>
        <row r="243">
          <cell r="C243">
            <v>800.4</v>
          </cell>
          <cell r="D243">
            <v>800</v>
          </cell>
          <cell r="F243" t="str">
            <v>Cerca de malla con postes de concreto</v>
          </cell>
          <cell r="G243" t="str">
            <v>ml</v>
          </cell>
        </row>
        <row r="244">
          <cell r="C244">
            <v>810.1</v>
          </cell>
          <cell r="D244">
            <v>810</v>
          </cell>
          <cell r="F244" t="str">
            <v>Empradización de taludes con bloques de césped</v>
          </cell>
          <cell r="G244" t="str">
            <v>m2</v>
          </cell>
          <cell r="H244" t="str">
            <v>No incluye transporte de materiales</v>
          </cell>
        </row>
        <row r="245">
          <cell r="C245">
            <v>810.2</v>
          </cell>
          <cell r="D245">
            <v>810</v>
          </cell>
          <cell r="F245" t="str">
            <v>Empradización de taludes con tierra orgánica y semillas</v>
          </cell>
          <cell r="G245" t="str">
            <v>m2</v>
          </cell>
          <cell r="H245" t="str">
            <v>No incluye transporte de materiales</v>
          </cell>
        </row>
        <row r="246">
          <cell r="C246">
            <v>810.3</v>
          </cell>
          <cell r="D246">
            <v>810</v>
          </cell>
          <cell r="E246" t="str">
            <v>810P</v>
          </cell>
          <cell r="F246" t="str">
            <v>Empradización de taludes con bloques de césped</v>
          </cell>
          <cell r="G246" t="str">
            <v>m2</v>
          </cell>
          <cell r="H246" t="str">
            <v>Incluye transporte de materiales</v>
          </cell>
        </row>
        <row r="247">
          <cell r="C247">
            <v>810.4</v>
          </cell>
          <cell r="D247">
            <v>810</v>
          </cell>
          <cell r="E247" t="str">
            <v>810P</v>
          </cell>
          <cell r="F247" t="str">
            <v>Empradización de taludes con tierra orgánica y semillas</v>
          </cell>
          <cell r="G247" t="str">
            <v>m2</v>
          </cell>
          <cell r="H247" t="str">
            <v>Incluye transporte de materiales</v>
          </cell>
        </row>
        <row r="248">
          <cell r="C248">
            <v>820.1</v>
          </cell>
          <cell r="D248">
            <v>820</v>
          </cell>
          <cell r="F248" t="str">
            <v>Geotextil</v>
          </cell>
          <cell r="G248" t="str">
            <v>m2</v>
          </cell>
        </row>
        <row r="249">
          <cell r="C249">
            <v>820.2</v>
          </cell>
          <cell r="D249">
            <v>820</v>
          </cell>
          <cell r="F249" t="str">
            <v>Geotextil para refuerzo del pavimento</v>
          </cell>
          <cell r="G249" t="str">
            <v>m2</v>
          </cell>
        </row>
        <row r="250">
          <cell r="C250">
            <v>830</v>
          </cell>
          <cell r="E250" t="str">
            <v>830P</v>
          </cell>
          <cell r="F250" t="str">
            <v>Limpieza de bermas, incluye cargue y retiro del material sobrante</v>
          </cell>
          <cell r="G250" t="str">
            <v>m2</v>
          </cell>
        </row>
        <row r="251">
          <cell r="C251">
            <v>900.1</v>
          </cell>
          <cell r="D251">
            <v>900</v>
          </cell>
          <cell r="F251" t="str">
            <v>Transporte de materiales provenientes de excavación de la explanación, canales y préstamos, entre 100m y 1000m</v>
          </cell>
          <cell r="G251" t="str">
            <v>m³-E</v>
          </cell>
        </row>
        <row r="252">
          <cell r="C252">
            <v>900.2</v>
          </cell>
          <cell r="D252">
            <v>900</v>
          </cell>
          <cell r="F252" t="str">
            <v>Transporte de materiales provenientes de la excavación de la explanación, canales y préstamos para distancias mayores de 1000m</v>
          </cell>
          <cell r="G252" t="str">
            <v>m³-km</v>
          </cell>
        </row>
        <row r="253">
          <cell r="C253">
            <v>900.3</v>
          </cell>
          <cell r="D253">
            <v>900</v>
          </cell>
          <cell r="F253" t="str">
            <v>Transporte de materiales provenientes de derrumbes</v>
          </cell>
          <cell r="G253" t="str">
            <v>m³-km</v>
          </cell>
        </row>
        <row r="254">
          <cell r="C254">
            <v>1000.1</v>
          </cell>
          <cell r="E254" t="str">
            <v>1000P</v>
          </cell>
          <cell r="F254" t="str">
            <v>Retroexcavadora sobre orugas de capacidad mínima 1.5 yardas cúbicas</v>
          </cell>
          <cell r="G254" t="str">
            <v>H-maq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PROPUESTA CONCREARMADO "/>
      <sheetName val="APUS"/>
      <sheetName val="VARIOS CALCULOS DISEÑO ACTUAL"/>
      <sheetName val="T.REND DISEÑO ACTUAL"/>
      <sheetName val="FLUJO DE FONDOS DISEÑO ACTUAL"/>
      <sheetName val="Hoja1"/>
      <sheetName val="Hoja3"/>
      <sheetName val="Hoja2"/>
      <sheetName val="Hoja4"/>
      <sheetName val="Hoja5"/>
      <sheetName val="Hoja6"/>
      <sheetName val="TD"/>
      <sheetName val="BD"/>
      <sheetName val="PRIMARIOS"/>
      <sheetName val="subproductos"/>
      <sheetName val="licitacion"/>
      <sheetName val="BD COD LIC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  <sheetName val="TRAYECTO 1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  <sheetName val="Reprograma 4"/>
      <sheetName val="ITEMS"/>
      <sheetName val="PRECIOS"/>
      <sheetName val="Desmonte y Limpieza"/>
      <sheetName val="PR 1"/>
      <sheetName val="MC SF GAV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nsidades"/>
      <sheetName val="INDICE"/>
      <sheetName val="Materiales"/>
      <sheetName val="Equipo"/>
      <sheetName val="Otros"/>
      <sheetName val="200.2"/>
      <sheetName val="210.1.1"/>
      <sheetName val="211.1"/>
      <sheetName val="220.1"/>
      <sheetName val="2P"/>
      <sheetName val="221.2"/>
      <sheetName val="230.2"/>
      <sheetName val="320.1"/>
      <sheetName val="330.1"/>
      <sheetName val="900.1"/>
      <sheetName val="900.2"/>
      <sheetName val="640.1"/>
      <sheetName val="701.1"/>
      <sheetName val="710.1 "/>
      <sheetName val="710.2"/>
      <sheetName val="730.1"/>
      <sheetName val="730.2"/>
      <sheetName val="740.1"/>
      <sheetName val="BARANDA NEW JERSEY,"/>
      <sheetName val="641.1"/>
      <sheetName val="MALLA ELECTRO "/>
      <sheetName val="201.6"/>
      <sheetName val="DEM PAVIMENTOS"/>
      <sheetName val="600.1"/>
      <sheetName val="610.1"/>
      <sheetName val="621.1"/>
      <sheetName val="630.3"/>
      <sheetName val="630.4"/>
      <sheetName val="630.5"/>
      <sheetName val="630.6"/>
      <sheetName val="630.7"/>
      <sheetName val="661.1 TIPO 1"/>
      <sheetName val="671.7"/>
      <sheetName val="672"/>
      <sheetName val="673.1 "/>
      <sheetName val="674.2"/>
      <sheetName val="CINTA PVC"/>
      <sheetName val="RONDAS"/>
      <sheetName val="810.2"/>
      <sheetName val="NOVAFORT"/>
      <sheetName val="670.2 "/>
      <sheetName val="LANZADO CIELO ABIERTO"/>
      <sheetName val="720.1"/>
      <sheetName val="ANCLAJES PASIVOS"/>
      <sheetName val="ANCLAJES ACTIVOS"/>
      <sheetName val="PRUEBA DE CARGA"/>
      <sheetName val="INY PRESION"/>
      <sheetName val="630.1"/>
      <sheetName val="642.1"/>
      <sheetName val="420.1"/>
      <sheetName val="450.2comprada"/>
      <sheetName val="450.1P COMPRADA"/>
      <sheetName val="673.2 "/>
      <sheetName val="18 - 1"/>
      <sheetName val="18 - 2"/>
      <sheetName val="231.1"/>
      <sheetName val="700.1 "/>
      <sheetName val="700.3"/>
      <sheetName val="REPERFILACION"/>
      <sheetName val="Exc Sub Adicional"/>
      <sheetName val="PERNOS A"/>
      <sheetName val="PERNOS RESINA"/>
      <sheetName val="LANZADO TUNEL"/>
      <sheetName val="concreto para revestimiento "/>
      <sheetName val="MORTERO RELLENO"/>
      <sheetName val="R CONC CONV"/>
      <sheetName val="PERFORACION HUECOS INY"/>
      <sheetName val="CONEXIONES INY"/>
      <sheetName val="TUBO A MANCHETE"/>
      <sheetName val="PERNO FIBRA"/>
      <sheetName val="LOSA PAVIMENTO"/>
      <sheetName val="GEOMEMBRANA"/>
      <sheetName val="TUB DRENAJE 15"/>
      <sheetName val="TUB DRENAJE 20"/>
      <sheetName val="TUB DRENAJE 30"/>
      <sheetName val="FIBRA ACERO"/>
      <sheetName val="PERF DE HUECOSDRENAJE"/>
      <sheetName val="MALLA ELECTRO S"/>
      <sheetName val="arco acero"/>
      <sheetName val="LAMINA TRAPEZOIDAL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0.05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#¡REF"/>
      <sheetName val="\a  aaInformación GRUPO 4\A MIn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R 1"/>
      <sheetName val="PUNITARIOS PARA 241201 2S"/>
      <sheetName val="Hoja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ACTA DE MODIFICACION  (2)"/>
      <sheetName val="VrEqpBasica"/>
      <sheetName val="PROGR_1"/>
      <sheetName val="PROGR_"/>
      <sheetName val="ModeloPresupuesto"/>
    </sheetNames>
    <sheetDataSet>
      <sheetData sheetId="0"/>
      <sheetData sheetId="1"/>
      <sheetData sheetId="2" refreshError="1">
        <row r="3">
          <cell r="A3" t="str">
            <v>COD</v>
          </cell>
          <cell r="B3" t="str">
            <v>ACTIVIDAD</v>
          </cell>
          <cell r="C3" t="str">
            <v>UNIDAD</v>
          </cell>
          <cell r="D3" t="str">
            <v>VR. UNITARIO</v>
          </cell>
        </row>
        <row r="4">
          <cell r="A4" t="str">
            <v>U001</v>
          </cell>
          <cell r="B4" t="str">
            <v>Replanteo con comision de topografía</v>
          </cell>
          <cell r="C4" t="str">
            <v>M2</v>
          </cell>
          <cell r="D4">
            <v>8707</v>
          </cell>
        </row>
        <row r="5">
          <cell r="A5" t="str">
            <v>U002</v>
          </cell>
          <cell r="B5" t="str">
            <v>Conformacion calzada y cuneteada</v>
          </cell>
          <cell r="C5" t="str">
            <v>KM</v>
          </cell>
          <cell r="D5">
            <v>368640</v>
          </cell>
        </row>
        <row r="6">
          <cell r="A6" t="str">
            <v>U003</v>
          </cell>
          <cell r="B6" t="str">
            <v>Alcantarilla de 36"</v>
          </cell>
          <cell r="C6" t="str">
            <v>UN</v>
          </cell>
          <cell r="D6">
            <v>1792500</v>
          </cell>
        </row>
        <row r="7">
          <cell r="A7" t="str">
            <v>U004</v>
          </cell>
          <cell r="B7" t="str">
            <v>Cunetas en concreto</v>
          </cell>
          <cell r="C7" t="str">
            <v>Ml</v>
          </cell>
          <cell r="D7">
            <v>20913</v>
          </cell>
        </row>
        <row r="8">
          <cell r="A8" t="str">
            <v>U005</v>
          </cell>
          <cell r="B8" t="str">
            <v>Subbase Granular</v>
          </cell>
          <cell r="C8" t="str">
            <v>M3</v>
          </cell>
          <cell r="D8">
            <v>36382</v>
          </cell>
        </row>
        <row r="9">
          <cell r="A9" t="str">
            <v>U006</v>
          </cell>
          <cell r="B9" t="str">
            <v>Base Granular</v>
          </cell>
          <cell r="C9" t="str">
            <v>M3</v>
          </cell>
          <cell r="D9">
            <v>41060</v>
          </cell>
        </row>
        <row r="10">
          <cell r="A10" t="str">
            <v>U007</v>
          </cell>
          <cell r="B10" t="str">
            <v>Imprimaciôn</v>
          </cell>
          <cell r="C10" t="str">
            <v>M2</v>
          </cell>
          <cell r="D10">
            <v>1668</v>
          </cell>
        </row>
        <row r="11">
          <cell r="A11" t="str">
            <v>U008</v>
          </cell>
          <cell r="B11" t="str">
            <v>Base Asfàltica</v>
          </cell>
          <cell r="C11" t="str">
            <v>M3</v>
          </cell>
          <cell r="D11">
            <v>191420</v>
          </cell>
        </row>
        <row r="12">
          <cell r="A12" t="str">
            <v>U009</v>
          </cell>
          <cell r="B12" t="str">
            <v>Rodadura</v>
          </cell>
          <cell r="C12" t="str">
            <v>M3</v>
          </cell>
          <cell r="D12">
            <v>202420</v>
          </cell>
        </row>
        <row r="13">
          <cell r="A13" t="str">
            <v>U999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>
        <row r="6">
          <cell r="A6" t="str">
            <v>UNIDAD ADMINISTRATIVA ESPECIAL DE LA AERONAUTICA CIVIL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  <sheetName val="desmonte"/>
      <sheetName val="A%20MInformes%20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CUADRO CONTROL"/>
      <sheetName val="ABL-519"/>
      <sheetName val="AEA-264"/>
      <sheetName val="AEA-944"/>
      <sheetName val="BEP-243"/>
      <sheetName val="BUD-209"/>
      <sheetName val="DUB-823"/>
      <sheetName val="DYT-026"/>
      <sheetName val="GPI 526"/>
      <sheetName val="HFB024"/>
      <sheetName val="HSJ-700"/>
      <sheetName val="ITA878"/>
      <sheetName val="JKC-583"/>
      <sheetName val="OAF853"/>
      <sheetName val="OXB-806"/>
      <sheetName val="PAJ825"/>
      <sheetName val="QFW-296"/>
      <sheetName val="QNA583"/>
      <sheetName val="SBG-021"/>
      <sheetName val="SDA-283"/>
      <sheetName val="SKG-419"/>
      <sheetName val="SUK-095"/>
      <sheetName val="SKJ452"/>
      <sheetName val="SNG_855"/>
      <sheetName val="SRC-847"/>
      <sheetName val="XKF-034"/>
      <sheetName val="XXJ617"/>
      <sheetName val="AEA- 264"/>
      <sheetName val="AEF-009"/>
      <sheetName val="SKG -419"/>
      <sheetName val="SVF-065"/>
      <sheetName val="TNE-078"/>
      <sheetName val="KFB-210"/>
      <sheetName val="GQK-096"/>
      <sheetName val="JVG-611"/>
      <sheetName val="ONG-534"/>
      <sheetName val="SUB-611"/>
      <sheetName val="XAB-669"/>
      <sheetName val="UPP-046"/>
      <sheetName val="UPP-044"/>
      <sheetName val="VEA 363"/>
      <sheetName val="VEA 374"/>
      <sheetName val="PALET DEL 21 FEB AL 5 MARZ"/>
      <sheetName val="Alcantarillas"/>
      <sheetName val="formulario"/>
      <sheetName val="equipos"/>
      <sheetName val="MATERIALES"/>
      <sheetName val="ACARREO"/>
      <sheetName val="CUADBASI"/>
      <sheetName val="CONT_ADI"/>
      <sheetName val="Equipo"/>
      <sheetName val="otros"/>
      <sheetName val="FORMULA"/>
      <sheetName val="INV"/>
      <sheetName val="AASHTO"/>
      <sheetName val="presupuesto"/>
      <sheetName val="CUADRO_CONTROL1"/>
      <sheetName val="GPI_5261"/>
      <sheetName val="AEA-_2641"/>
      <sheetName val="SKG_-4191"/>
      <sheetName val="VEA_3631"/>
      <sheetName val="VEA_3741"/>
      <sheetName val="PALET_DEL_21_FEB_AL_5_MARZ1"/>
      <sheetName val="CUADRO_CONTROL"/>
      <sheetName val="GPI_526"/>
      <sheetName val="AEA-_264"/>
      <sheetName val="SKG_-419"/>
      <sheetName val="VEA_363"/>
      <sheetName val="VEA_374"/>
      <sheetName val="PALET_DEL_21_FEB_AL_5_MARZ"/>
      <sheetName val="CUADRO_CONTROL2"/>
      <sheetName val="GPI_5262"/>
      <sheetName val="AEA-_2642"/>
      <sheetName val="SKG_-4192"/>
      <sheetName val="VEA_3632"/>
      <sheetName val="VEA_3742"/>
      <sheetName val="PALET_DEL_21_FEB_AL_5_MARZ2"/>
      <sheetName val="CUADRO_CONTROL4"/>
      <sheetName val="GPI_5264"/>
      <sheetName val="AEA-_2644"/>
      <sheetName val="SKG_-4194"/>
      <sheetName val="VEA_3634"/>
      <sheetName val="VEA_3744"/>
      <sheetName val="PALET_DEL_21_FEB_AL_5_MARZ4"/>
      <sheetName val="CUADRO_CONTROL3"/>
      <sheetName val="GPI_5263"/>
      <sheetName val="AEA-_2643"/>
      <sheetName val="SKG_-4193"/>
      <sheetName val="VEA_3633"/>
      <sheetName val="VEA_3743"/>
      <sheetName val="PALET_DEL_21_FEB_AL_5_MARZ3"/>
      <sheetName val="TARIF2002"/>
      <sheetName val="APU (22)"/>
      <sheetName val="O.Civil A. Base Zona A2S4"/>
      <sheetName val="Hoja1"/>
      <sheetName val="LIQ"/>
      <sheetName val="DATA I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1P"/>
      <sheetName val="201.7"/>
      <sheetName val="201.15"/>
      <sheetName val="210.2.1 (2)"/>
      <sheetName val="210.2.2"/>
      <sheetName val="211.1"/>
      <sheetName val="230.2P"/>
      <sheetName val="2P"/>
      <sheetName val="320.1"/>
      <sheetName val="500.1"/>
      <sheetName val="600.1"/>
      <sheetName val="600.2"/>
      <sheetName val="600.4"/>
      <sheetName val="600.5"/>
      <sheetName val="610.1"/>
      <sheetName val="630.4"/>
      <sheetName val="630.6"/>
      <sheetName val="630.7"/>
      <sheetName val="640.1"/>
      <sheetName val="661.1"/>
      <sheetName val="671,1"/>
      <sheetName val="673.1"/>
      <sheetName val="673.2"/>
      <sheetName val="673,5"/>
      <sheetName val="681.1"/>
      <sheetName val="700.1"/>
      <sheetName val="700.3"/>
      <sheetName val="701.1"/>
      <sheetName val="710.1.1"/>
      <sheetName val="710.1.4"/>
      <sheetName val="720.1"/>
      <sheetName val="730.1"/>
      <sheetName val="730.2"/>
      <sheetName val="740.1"/>
      <sheetName val="800.2"/>
      <sheetName val="810.1 "/>
      <sheetName val="900.2"/>
      <sheetName val="900.3"/>
      <sheetName val="INDICE"/>
      <sheetName val="Equipo"/>
      <sheetName val="materiales"/>
      <sheetName val="otros"/>
      <sheetName val="200P ROCERIA"/>
      <sheetName val="210.2 OTRA"/>
      <sheetName val="225P"/>
      <sheetName val="320.2"/>
      <sheetName val="320.3"/>
      <sheetName val="440.1P COMPRADA"/>
      <sheetName val="440.2P COMPRADA"/>
      <sheetName val="440.3P COMPRADA"/>
      <sheetName val="441.1P COMPRADA"/>
      <sheetName val="441.2P COMPRADA"/>
      <sheetName val="441.3P COMPRADA"/>
      <sheetName val="450.1P COMPRADA"/>
      <sheetName val="450.1."/>
      <sheetName val="450.1P. COMPRADA"/>
      <sheetName val="450.2,P COMPRADA"/>
      <sheetName val="450.3P COMPRADA"/>
      <sheetName val="451.1P COMPRADA"/>
      <sheetName val="451.2P COMPRADA"/>
      <sheetName val="451.3P COMPRADA"/>
      <sheetName val="452.1P COMPRADA"/>
      <sheetName val="452.2P COMPRADA"/>
      <sheetName val="452.3P COMPRADA"/>
      <sheetName val="452.4P COMPRADA"/>
      <sheetName val="462.2P"/>
      <sheetName val="621.5P"/>
      <sheetName val="640.1.."/>
      <sheetName val="640.2"/>
      <sheetName val="650.3 OTRO"/>
      <sheetName val="661 TIPO 2"/>
      <sheetName val="Hoja1"/>
    </sheetNames>
    <sheetDataSet>
      <sheetData sheetId="0">
        <row r="7">
          <cell r="E7" t="str">
            <v>SUBDIRECCION RED NACIONAL DE CARRETERAS</v>
          </cell>
          <cell r="I7" t="str">
            <v>NARIÑO</v>
          </cell>
        </row>
        <row r="10">
          <cell r="C10" t="str">
            <v>GESTION PREDIAL, SOCIAL, AMBIENTAL Y MEJORAMIENTO DE LA TRONCAL NORTE DE NARIÑO ENTRE EL PR60+240 AL PR66+090 EN EL DEPARTAMENTO DE NARIÑO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C2">
            <v>0.2</v>
          </cell>
        </row>
        <row r="3">
          <cell r="C3">
            <v>0.05</v>
          </cell>
        </row>
        <row r="4">
          <cell r="C4">
            <v>0.05</v>
          </cell>
        </row>
        <row r="5">
          <cell r="C5">
            <v>1.85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%20%20aaInformaci%C3%B3n%20GRU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 DE 1995 - 1996.xl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.xls"/>
      <sheetName val="items"/>
      <sheetName val="ACTA DE MODIFICACION  (2)"/>
      <sheetName val="CONT_ADI"/>
      <sheetName val="aCCIDENTES%20DE%201995%20-%2019"/>
      <sheetName val="#¡REF"/>
      <sheetName val="Informe"/>
      <sheetName val="Seguim-16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4"/>
  <sheetViews>
    <sheetView topLeftCell="A40" workbookViewId="0">
      <selection activeCell="F52" sqref="F52"/>
    </sheetView>
  </sheetViews>
  <sheetFormatPr baseColWidth="10" defaultRowHeight="12.75" x14ac:dyDescent="0.2"/>
  <cols>
    <col min="1" max="1" width="11.5703125" style="3" bestFit="1" customWidth="1"/>
    <col min="2" max="2" width="43.28515625" style="3" customWidth="1"/>
    <col min="3" max="3" width="11.42578125" style="3"/>
    <col min="4" max="4" width="11.5703125" style="3" bestFit="1" customWidth="1"/>
    <col min="5" max="5" width="13.5703125" style="3" customWidth="1"/>
    <col min="6" max="6" width="17.42578125" style="3" bestFit="1" customWidth="1"/>
    <col min="7" max="7" width="19.28515625" style="3" customWidth="1"/>
    <col min="8" max="16384" width="11.42578125" style="3"/>
  </cols>
  <sheetData>
    <row r="3" spans="1:6" ht="25.5" x14ac:dyDescent="0.2">
      <c r="A3" s="1" t="s">
        <v>82</v>
      </c>
      <c r="B3" s="1" t="s">
        <v>83</v>
      </c>
      <c r="C3" s="2" t="s">
        <v>84</v>
      </c>
      <c r="D3" s="1" t="s">
        <v>85</v>
      </c>
      <c r="E3" s="1" t="s">
        <v>86</v>
      </c>
      <c r="F3" s="1" t="s">
        <v>87</v>
      </c>
    </row>
    <row r="4" spans="1:6" x14ac:dyDescent="0.2">
      <c r="A4" s="4">
        <v>1</v>
      </c>
      <c r="B4" s="5" t="s">
        <v>88</v>
      </c>
      <c r="C4" s="6"/>
      <c r="D4" s="5"/>
      <c r="E4" s="5"/>
      <c r="F4" s="5"/>
    </row>
    <row r="5" spans="1:6" ht="45" customHeight="1" x14ac:dyDescent="0.2">
      <c r="A5" s="7" t="s">
        <v>89</v>
      </c>
      <c r="B5" s="8" t="s">
        <v>90</v>
      </c>
      <c r="C5" s="9" t="s">
        <v>91</v>
      </c>
      <c r="D5" s="10">
        <v>3161.55</v>
      </c>
      <c r="E5" s="11">
        <v>4018.17</v>
      </c>
      <c r="F5" s="12">
        <v>12703645.363500001</v>
      </c>
    </row>
    <row r="6" spans="1:6" ht="33.75" customHeight="1" x14ac:dyDescent="0.2">
      <c r="A6" s="7">
        <v>1.2</v>
      </c>
      <c r="B6" s="8" t="s">
        <v>92</v>
      </c>
      <c r="C6" s="9" t="s">
        <v>93</v>
      </c>
      <c r="D6" s="10">
        <v>891.7</v>
      </c>
      <c r="E6" s="13">
        <v>3382.4749000000002</v>
      </c>
      <c r="F6" s="12">
        <v>3016152.8683300004</v>
      </c>
    </row>
    <row r="7" spans="1:6" ht="24.75" customHeight="1" x14ac:dyDescent="0.2">
      <c r="A7" s="4">
        <v>2</v>
      </c>
      <c r="B7" s="5" t="s">
        <v>94</v>
      </c>
      <c r="C7" s="14"/>
      <c r="D7" s="15"/>
      <c r="E7" s="16"/>
      <c r="F7" s="17"/>
    </row>
    <row r="8" spans="1:6" ht="33.75" customHeight="1" x14ac:dyDescent="0.2">
      <c r="A8" s="7" t="s">
        <v>95</v>
      </c>
      <c r="B8" s="8" t="s">
        <v>96</v>
      </c>
      <c r="C8" s="9" t="s">
        <v>97</v>
      </c>
      <c r="D8" s="10">
        <v>1691.36</v>
      </c>
      <c r="E8" s="11">
        <v>37078.436399999999</v>
      </c>
      <c r="F8" s="12">
        <v>62712984.189503998</v>
      </c>
    </row>
    <row r="9" spans="1:6" ht="22.5" customHeight="1" x14ac:dyDescent="0.2">
      <c r="A9" s="7" t="s">
        <v>98</v>
      </c>
      <c r="B9" s="8" t="s">
        <v>99</v>
      </c>
      <c r="C9" s="9" t="s">
        <v>91</v>
      </c>
      <c r="D9" s="10">
        <v>3843.54</v>
      </c>
      <c r="E9" s="11">
        <v>8632.8837000000003</v>
      </c>
      <c r="F9" s="12">
        <v>33180833.816298001</v>
      </c>
    </row>
    <row r="10" spans="1:6" ht="45" customHeight="1" x14ac:dyDescent="0.2">
      <c r="A10" s="7" t="s">
        <v>100</v>
      </c>
      <c r="B10" s="8" t="s">
        <v>101</v>
      </c>
      <c r="C10" s="9" t="s">
        <v>97</v>
      </c>
      <c r="D10" s="10">
        <v>449.27</v>
      </c>
      <c r="E10" s="11">
        <v>62356.846899999997</v>
      </c>
      <c r="F10" s="12">
        <v>28015060.606762998</v>
      </c>
    </row>
    <row r="11" spans="1:6" ht="22.5" customHeight="1" x14ac:dyDescent="0.2">
      <c r="A11" s="7" t="s">
        <v>102</v>
      </c>
      <c r="B11" s="8" t="s">
        <v>103</v>
      </c>
      <c r="C11" s="9" t="s">
        <v>104</v>
      </c>
      <c r="D11" s="10">
        <v>7352.86</v>
      </c>
      <c r="E11" s="11">
        <v>1547.5106000000001</v>
      </c>
      <c r="F11" s="12">
        <v>11378628.790316001</v>
      </c>
    </row>
    <row r="12" spans="1:6" x14ac:dyDescent="0.2">
      <c r="A12" s="4">
        <v>3</v>
      </c>
      <c r="B12" s="5" t="s">
        <v>105</v>
      </c>
      <c r="C12" s="14"/>
      <c r="D12" s="15"/>
      <c r="E12" s="16"/>
      <c r="F12" s="17"/>
    </row>
    <row r="13" spans="1:6" ht="33.75" customHeight="1" x14ac:dyDescent="0.2">
      <c r="A13" s="7" t="s">
        <v>106</v>
      </c>
      <c r="B13" s="8" t="s">
        <v>107</v>
      </c>
      <c r="C13" s="9" t="s">
        <v>97</v>
      </c>
      <c r="D13" s="10">
        <v>107</v>
      </c>
      <c r="E13" s="11">
        <v>275007.67599999998</v>
      </c>
      <c r="F13" s="12">
        <v>29425821.331999999</v>
      </c>
    </row>
    <row r="14" spans="1:6" ht="45" customHeight="1" x14ac:dyDescent="0.2">
      <c r="A14" s="7" t="s">
        <v>108</v>
      </c>
      <c r="B14" s="8" t="s">
        <v>109</v>
      </c>
      <c r="C14" s="9" t="s">
        <v>97</v>
      </c>
      <c r="D14" s="10">
        <v>221.31</v>
      </c>
      <c r="E14" s="11">
        <v>228418.54029999999</v>
      </c>
      <c r="F14" s="12">
        <v>50551307.153793</v>
      </c>
    </row>
    <row r="15" spans="1:6" ht="30" customHeight="1" x14ac:dyDescent="0.2">
      <c r="A15" s="4">
        <v>4</v>
      </c>
      <c r="B15" s="5" t="s">
        <v>110</v>
      </c>
      <c r="C15" s="14"/>
      <c r="D15" s="15"/>
      <c r="E15" s="16"/>
      <c r="F15" s="17"/>
    </row>
    <row r="16" spans="1:6" ht="33.75" customHeight="1" x14ac:dyDescent="0.2">
      <c r="A16" s="7" t="s">
        <v>111</v>
      </c>
      <c r="B16" s="8" t="s">
        <v>112</v>
      </c>
      <c r="C16" s="9" t="s">
        <v>97</v>
      </c>
      <c r="D16" s="10">
        <v>668.44</v>
      </c>
      <c r="E16" s="11">
        <v>92541.546000000002</v>
      </c>
      <c r="F16" s="12">
        <v>61858471.008240007</v>
      </c>
    </row>
    <row r="17" spans="1:6" ht="78.75" customHeight="1" x14ac:dyDescent="0.2">
      <c r="A17" s="7" t="s">
        <v>113</v>
      </c>
      <c r="B17" s="8" t="s">
        <v>114</v>
      </c>
      <c r="C17" s="9" t="s">
        <v>97</v>
      </c>
      <c r="D17" s="10">
        <v>632.30999999999995</v>
      </c>
      <c r="E17" s="11">
        <v>957594.8199</v>
      </c>
      <c r="F17" s="12">
        <v>605496780.57096899</v>
      </c>
    </row>
    <row r="18" spans="1:6" ht="22.5" customHeight="1" x14ac:dyDescent="0.2">
      <c r="A18" s="7" t="s">
        <v>115</v>
      </c>
      <c r="B18" s="8" t="s">
        <v>116</v>
      </c>
      <c r="C18" s="9" t="s">
        <v>93</v>
      </c>
      <c r="D18" s="10">
        <v>1057</v>
      </c>
      <c r="E18" s="11">
        <v>10071.182500000001</v>
      </c>
      <c r="F18" s="12">
        <v>10645239.902500002</v>
      </c>
    </row>
    <row r="19" spans="1:6" ht="22.5" customHeight="1" x14ac:dyDescent="0.2">
      <c r="A19" s="7" t="s">
        <v>117</v>
      </c>
      <c r="B19" s="8" t="s">
        <v>118</v>
      </c>
      <c r="C19" s="9" t="s">
        <v>119</v>
      </c>
      <c r="D19" s="10">
        <v>816.4</v>
      </c>
      <c r="E19" s="11">
        <v>5407.0144</v>
      </c>
      <c r="F19" s="12">
        <v>4414286.5561600002</v>
      </c>
    </row>
    <row r="20" spans="1:6" x14ac:dyDescent="0.2">
      <c r="A20" s="4">
        <v>5</v>
      </c>
      <c r="B20" s="5" t="s">
        <v>120</v>
      </c>
      <c r="C20" s="14"/>
      <c r="D20" s="15"/>
      <c r="E20" s="16"/>
      <c r="F20" s="17"/>
    </row>
    <row r="21" spans="1:6" ht="33.75" customHeight="1" x14ac:dyDescent="0.2">
      <c r="A21" s="7" t="s">
        <v>121</v>
      </c>
      <c r="B21" s="8" t="s">
        <v>122</v>
      </c>
      <c r="C21" s="9" t="s">
        <v>93</v>
      </c>
      <c r="D21" s="10">
        <v>772.9</v>
      </c>
      <c r="E21" s="11">
        <v>79419.645199999999</v>
      </c>
      <c r="F21" s="12">
        <v>61383443.775079995</v>
      </c>
    </row>
    <row r="22" spans="1:6" ht="22.5" customHeight="1" x14ac:dyDescent="0.2">
      <c r="A22" s="7" t="s">
        <v>123</v>
      </c>
      <c r="B22" s="8" t="s">
        <v>124</v>
      </c>
      <c r="C22" s="9" t="s">
        <v>93</v>
      </c>
      <c r="D22" s="10">
        <v>87</v>
      </c>
      <c r="E22" s="11">
        <v>59708.975899999998</v>
      </c>
      <c r="F22" s="12">
        <v>5194680.9032999994</v>
      </c>
    </row>
    <row r="23" spans="1:6" ht="22.5" customHeight="1" x14ac:dyDescent="0.2">
      <c r="A23" s="7" t="s">
        <v>125</v>
      </c>
      <c r="B23" s="8" t="s">
        <v>126</v>
      </c>
      <c r="C23" s="9" t="s">
        <v>93</v>
      </c>
      <c r="D23" s="10">
        <v>82</v>
      </c>
      <c r="E23" s="11">
        <v>66632.591899999999</v>
      </c>
      <c r="F23" s="12">
        <v>5463872.5357999997</v>
      </c>
    </row>
    <row r="24" spans="1:6" ht="22.5" customHeight="1" x14ac:dyDescent="0.2">
      <c r="A24" s="7" t="s">
        <v>127</v>
      </c>
      <c r="B24" s="8" t="s">
        <v>128</v>
      </c>
      <c r="C24" s="9" t="s">
        <v>93</v>
      </c>
      <c r="D24" s="10">
        <v>82</v>
      </c>
      <c r="E24" s="11">
        <v>71248.335900000005</v>
      </c>
      <c r="F24" s="12">
        <v>5842363.5438000001</v>
      </c>
    </row>
    <row r="25" spans="1:6" ht="22.5" customHeight="1" x14ac:dyDescent="0.2">
      <c r="A25" s="7" t="s">
        <v>129</v>
      </c>
      <c r="B25" s="8" t="s">
        <v>130</v>
      </c>
      <c r="C25" s="9" t="s">
        <v>91</v>
      </c>
      <c r="D25" s="10">
        <v>1373.75</v>
      </c>
      <c r="E25" s="11">
        <v>77110.742899999997</v>
      </c>
      <c r="F25" s="12">
        <v>105930883.05887499</v>
      </c>
    </row>
    <row r="26" spans="1:6" x14ac:dyDescent="0.2">
      <c r="A26" s="18"/>
      <c r="B26" s="19"/>
      <c r="C26" s="20"/>
      <c r="D26" s="21"/>
      <c r="E26" s="11"/>
      <c r="F26" s="12"/>
    </row>
    <row r="27" spans="1:6" ht="22.5" customHeight="1" x14ac:dyDescent="0.2">
      <c r="A27" s="7" t="s">
        <v>131</v>
      </c>
      <c r="B27" s="8" t="s">
        <v>132</v>
      </c>
      <c r="C27" s="9" t="s">
        <v>93</v>
      </c>
      <c r="D27" s="10">
        <v>297</v>
      </c>
      <c r="E27" s="11">
        <v>9984.6373000000003</v>
      </c>
      <c r="F27" s="12">
        <v>2965437.2781000002</v>
      </c>
    </row>
    <row r="28" spans="1:6" ht="45" customHeight="1" x14ac:dyDescent="0.2">
      <c r="A28" s="7" t="s">
        <v>133</v>
      </c>
      <c r="B28" s="8" t="s">
        <v>134</v>
      </c>
      <c r="C28" s="9" t="s">
        <v>97</v>
      </c>
      <c r="D28" s="10">
        <v>316.89999999999998</v>
      </c>
      <c r="E28" s="11">
        <v>45741.198799999998</v>
      </c>
      <c r="F28" s="12">
        <v>14495385.899719998</v>
      </c>
    </row>
    <row r="29" spans="1:6" ht="15" customHeight="1" x14ac:dyDescent="0.2">
      <c r="A29" s="7" t="s">
        <v>135</v>
      </c>
      <c r="B29" s="8" t="s">
        <v>136</v>
      </c>
      <c r="C29" s="9" t="s">
        <v>91</v>
      </c>
      <c r="D29" s="10">
        <v>379.08</v>
      </c>
      <c r="E29" s="11">
        <v>117075.0496</v>
      </c>
      <c r="F29" s="12">
        <v>44380809.802368</v>
      </c>
    </row>
    <row r="30" spans="1:6" ht="15" customHeight="1" x14ac:dyDescent="0.2">
      <c r="A30" s="4">
        <v>6</v>
      </c>
      <c r="B30" s="5" t="s">
        <v>137</v>
      </c>
      <c r="C30" s="14"/>
      <c r="D30" s="15"/>
      <c r="E30" s="16"/>
      <c r="F30" s="17"/>
    </row>
    <row r="31" spans="1:6" ht="22.5" customHeight="1" x14ac:dyDescent="0.2">
      <c r="A31" s="7" t="s">
        <v>138</v>
      </c>
      <c r="B31" s="8" t="s">
        <v>139</v>
      </c>
      <c r="C31" s="9" t="s">
        <v>140</v>
      </c>
      <c r="D31" s="10">
        <v>3</v>
      </c>
      <c r="E31" s="11">
        <v>535821.93920000002</v>
      </c>
      <c r="F31" s="12">
        <v>1607465.8176000002</v>
      </c>
    </row>
    <row r="32" spans="1:6" ht="22.5" customHeight="1" x14ac:dyDescent="0.2">
      <c r="A32" s="7" t="s">
        <v>141</v>
      </c>
      <c r="B32" s="8" t="s">
        <v>142</v>
      </c>
      <c r="C32" s="9" t="s">
        <v>140</v>
      </c>
      <c r="D32" s="10">
        <v>4</v>
      </c>
      <c r="E32" s="11">
        <v>905780.00260000001</v>
      </c>
      <c r="F32" s="12">
        <v>3623120.0104</v>
      </c>
    </row>
    <row r="33" spans="1:7" ht="15" customHeight="1" x14ac:dyDescent="0.2">
      <c r="A33" s="4">
        <v>7</v>
      </c>
      <c r="B33" s="5" t="s">
        <v>143</v>
      </c>
      <c r="C33" s="14"/>
      <c r="D33" s="15"/>
      <c r="E33" s="16"/>
      <c r="F33" s="17"/>
    </row>
    <row r="34" spans="1:7" ht="33.75" customHeight="1" x14ac:dyDescent="0.2">
      <c r="A34" s="7" t="s">
        <v>144</v>
      </c>
      <c r="B34" s="8" t="s">
        <v>145</v>
      </c>
      <c r="C34" s="9" t="s">
        <v>146</v>
      </c>
      <c r="D34" s="10">
        <v>12</v>
      </c>
      <c r="E34" s="11">
        <v>4064.5335</v>
      </c>
      <c r="F34" s="12">
        <v>48774.402000000002</v>
      </c>
    </row>
    <row r="35" spans="1:7" ht="45" customHeight="1" x14ac:dyDescent="0.2">
      <c r="A35" s="7" t="s">
        <v>147</v>
      </c>
      <c r="B35" s="8" t="s">
        <v>148</v>
      </c>
      <c r="C35" s="9" t="s">
        <v>97</v>
      </c>
      <c r="D35" s="10">
        <v>17.28</v>
      </c>
      <c r="E35" s="11">
        <v>28484.704099999999</v>
      </c>
      <c r="F35" s="12">
        <v>492215.68684800004</v>
      </c>
    </row>
    <row r="36" spans="1:7" ht="33.75" customHeight="1" x14ac:dyDescent="0.2">
      <c r="A36" s="7" t="s">
        <v>149</v>
      </c>
      <c r="B36" s="8" t="s">
        <v>150</v>
      </c>
      <c r="C36" s="9" t="s">
        <v>97</v>
      </c>
      <c r="D36" s="10">
        <v>5.76</v>
      </c>
      <c r="E36" s="11">
        <v>61656.242899999997</v>
      </c>
      <c r="F36" s="12">
        <v>355139.95910399995</v>
      </c>
    </row>
    <row r="37" spans="1:7" ht="45" customHeight="1" x14ac:dyDescent="0.2">
      <c r="A37" s="7" t="s">
        <v>151</v>
      </c>
      <c r="B37" s="8" t="s">
        <v>134</v>
      </c>
      <c r="C37" s="9" t="s">
        <v>97</v>
      </c>
      <c r="D37" s="10">
        <v>4.32</v>
      </c>
      <c r="E37" s="11">
        <v>45741.198799999998</v>
      </c>
      <c r="F37" s="12">
        <v>197601.97881600002</v>
      </c>
    </row>
    <row r="38" spans="1:7" ht="45" customHeight="1" x14ac:dyDescent="0.2">
      <c r="A38" s="7" t="s">
        <v>152</v>
      </c>
      <c r="B38" s="8" t="s">
        <v>153</v>
      </c>
      <c r="C38" s="9" t="s">
        <v>146</v>
      </c>
      <c r="D38" s="10">
        <v>12</v>
      </c>
      <c r="E38" s="11">
        <v>702947.9325</v>
      </c>
      <c r="F38" s="12">
        <v>8435375.1899999995</v>
      </c>
    </row>
    <row r="39" spans="1:7" ht="56.25" customHeight="1" x14ac:dyDescent="0.2">
      <c r="A39" s="7" t="s">
        <v>154</v>
      </c>
      <c r="B39" s="8" t="s">
        <v>155</v>
      </c>
      <c r="C39" s="9" t="s">
        <v>14</v>
      </c>
      <c r="D39" s="10">
        <v>6</v>
      </c>
      <c r="E39" s="11">
        <v>1666969.7638000001</v>
      </c>
      <c r="F39" s="12">
        <v>10001818.582800001</v>
      </c>
    </row>
    <row r="40" spans="1:7" ht="56.25" customHeight="1" x14ac:dyDescent="0.2">
      <c r="A40" s="7" t="s">
        <v>156</v>
      </c>
      <c r="B40" s="8" t="s">
        <v>157</v>
      </c>
      <c r="C40" s="9" t="s">
        <v>140</v>
      </c>
      <c r="D40" s="10">
        <v>7</v>
      </c>
      <c r="E40" s="11">
        <v>769438.34299999999</v>
      </c>
      <c r="F40" s="12">
        <v>5386068.4009999996</v>
      </c>
    </row>
    <row r="41" spans="1:7" ht="33.75" customHeight="1" x14ac:dyDescent="0.2">
      <c r="A41" s="7" t="s">
        <v>158</v>
      </c>
      <c r="B41" s="8" t="s">
        <v>159</v>
      </c>
      <c r="C41" s="9" t="s">
        <v>140</v>
      </c>
      <c r="D41" s="10">
        <v>22</v>
      </c>
      <c r="E41" s="11">
        <v>24849.805700000001</v>
      </c>
      <c r="F41" s="12">
        <v>546695.7254</v>
      </c>
    </row>
    <row r="42" spans="1:7" ht="12.75" customHeight="1" x14ac:dyDescent="0.2">
      <c r="A42" s="107" t="s">
        <v>160</v>
      </c>
      <c r="B42" s="108"/>
      <c r="C42" s="108"/>
      <c r="D42" s="109"/>
      <c r="E42" s="22"/>
      <c r="F42" s="23">
        <v>1189750364.709384</v>
      </c>
      <c r="G42" s="12"/>
    </row>
    <row r="43" spans="1:7" ht="25.5" customHeight="1" x14ac:dyDescent="0.2">
      <c r="A43" s="107" t="s">
        <v>161</v>
      </c>
      <c r="B43" s="108"/>
      <c r="C43" s="108"/>
      <c r="D43" s="109"/>
      <c r="E43" s="24">
        <v>0.25</v>
      </c>
      <c r="F43" s="23">
        <v>273642583.88315833</v>
      </c>
    </row>
    <row r="44" spans="1:7" x14ac:dyDescent="0.2">
      <c r="A44" s="107" t="s">
        <v>162</v>
      </c>
      <c r="B44" s="108"/>
      <c r="C44" s="108"/>
      <c r="D44" s="109"/>
      <c r="E44" s="24">
        <v>0.01</v>
      </c>
      <c r="F44" s="25">
        <v>35692510.94128152</v>
      </c>
    </row>
    <row r="45" spans="1:7" ht="25.5" customHeight="1" x14ac:dyDescent="0.2">
      <c r="A45" s="107" t="s">
        <v>163</v>
      </c>
      <c r="B45" s="108"/>
      <c r="C45" s="108"/>
      <c r="D45" s="109"/>
      <c r="E45" s="24">
        <v>0.05</v>
      </c>
      <c r="F45" s="25">
        <v>59487518.2354692</v>
      </c>
    </row>
    <row r="46" spans="1:7" x14ac:dyDescent="0.2">
      <c r="A46" s="107" t="s">
        <v>164</v>
      </c>
      <c r="B46" s="108"/>
      <c r="C46" s="108"/>
      <c r="D46" s="109"/>
      <c r="E46" s="24">
        <f>+E43+E44+E45</f>
        <v>0.31</v>
      </c>
      <c r="F46" s="25">
        <v>368822613.05990905</v>
      </c>
    </row>
    <row r="47" spans="1:7" ht="63.75" customHeight="1" x14ac:dyDescent="0.2">
      <c r="A47" s="107" t="s">
        <v>165</v>
      </c>
      <c r="B47" s="108"/>
      <c r="C47" s="108"/>
      <c r="D47" s="109"/>
      <c r="E47" s="22"/>
      <c r="F47" s="25">
        <v>1558572977.7692928</v>
      </c>
    </row>
    <row r="48" spans="1:7" ht="25.5" customHeight="1" x14ac:dyDescent="0.2">
      <c r="A48" s="107" t="s">
        <v>166</v>
      </c>
      <c r="B48" s="108"/>
      <c r="C48" s="108"/>
      <c r="D48" s="109"/>
      <c r="E48" s="24">
        <v>0.19</v>
      </c>
      <c r="F48" s="23">
        <v>11302628.464739148</v>
      </c>
    </row>
    <row r="49" spans="1:7" ht="12.75" customHeight="1" x14ac:dyDescent="0.2">
      <c r="A49" s="107" t="s">
        <v>167</v>
      </c>
      <c r="B49" s="108"/>
      <c r="C49" s="108"/>
      <c r="D49" s="109"/>
      <c r="E49" s="22"/>
      <c r="F49" s="25">
        <v>1569875606.2340319</v>
      </c>
    </row>
    <row r="50" spans="1:7" ht="12.75" customHeight="1" x14ac:dyDescent="0.2">
      <c r="A50" s="110" t="s">
        <v>168</v>
      </c>
      <c r="B50" s="110"/>
      <c r="C50" s="110"/>
      <c r="D50" s="110"/>
      <c r="E50" s="99"/>
      <c r="F50" s="100"/>
    </row>
    <row r="51" spans="1:7" x14ac:dyDescent="0.2">
      <c r="A51" s="106" t="s">
        <v>169</v>
      </c>
      <c r="B51" s="106"/>
      <c r="C51" s="106"/>
      <c r="D51" s="106"/>
      <c r="E51" s="29" t="s">
        <v>170</v>
      </c>
      <c r="F51" s="30">
        <v>24000000</v>
      </c>
      <c r="G51" s="32"/>
    </row>
    <row r="52" spans="1:7" x14ac:dyDescent="0.2">
      <c r="A52" s="111" t="s">
        <v>174</v>
      </c>
      <c r="B52" s="112"/>
      <c r="C52" s="112"/>
      <c r="D52" s="113"/>
      <c r="E52" s="29"/>
      <c r="F52" s="30"/>
      <c r="G52" s="32"/>
    </row>
    <row r="53" spans="1:7" x14ac:dyDescent="0.2">
      <c r="A53" s="106" t="s">
        <v>171</v>
      </c>
      <c r="B53" s="106"/>
      <c r="C53" s="106"/>
      <c r="D53" s="106"/>
      <c r="E53" s="29" t="s">
        <v>170</v>
      </c>
      <c r="F53" s="30">
        <v>45000000</v>
      </c>
      <c r="G53" s="31"/>
    </row>
    <row r="54" spans="1:7" x14ac:dyDescent="0.2">
      <c r="F54" s="31"/>
    </row>
  </sheetData>
  <mergeCells count="12">
    <mergeCell ref="A53:D53"/>
    <mergeCell ref="A47:D47"/>
    <mergeCell ref="A42:D42"/>
    <mergeCell ref="A43:D43"/>
    <mergeCell ref="A44:D44"/>
    <mergeCell ref="A45:D45"/>
    <mergeCell ref="A46:D46"/>
    <mergeCell ref="A48:D48"/>
    <mergeCell ref="A49:D49"/>
    <mergeCell ref="A50:D50"/>
    <mergeCell ref="A51:D51"/>
    <mergeCell ref="A52:D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7"/>
  <sheetViews>
    <sheetView topLeftCell="A127" workbookViewId="0">
      <selection activeCell="F136" sqref="F136"/>
    </sheetView>
  </sheetViews>
  <sheetFormatPr baseColWidth="10" defaultRowHeight="12.75" x14ac:dyDescent="0.2"/>
  <cols>
    <col min="1" max="1" width="11.5703125" style="3" bestFit="1" customWidth="1"/>
    <col min="2" max="2" width="43.28515625" style="3" customWidth="1"/>
    <col min="3" max="3" width="11.42578125" style="3"/>
    <col min="4" max="4" width="11.5703125" style="3" bestFit="1" customWidth="1"/>
    <col min="5" max="5" width="13.5703125" style="3" customWidth="1"/>
    <col min="6" max="6" width="17.42578125" style="3" bestFit="1" customWidth="1"/>
    <col min="7" max="7" width="19.28515625" style="3" customWidth="1"/>
    <col min="8" max="16384" width="11.42578125" style="3"/>
  </cols>
  <sheetData>
    <row r="3" spans="1:6" ht="25.5" x14ac:dyDescent="0.2">
      <c r="A3" s="1" t="s">
        <v>82</v>
      </c>
      <c r="B3" s="1" t="s">
        <v>83</v>
      </c>
      <c r="C3" s="2" t="s">
        <v>84</v>
      </c>
      <c r="D3" s="1" t="s">
        <v>85</v>
      </c>
      <c r="E3" s="1" t="s">
        <v>86</v>
      </c>
      <c r="F3" s="1" t="s">
        <v>87</v>
      </c>
    </row>
    <row r="4" spans="1:6" x14ac:dyDescent="0.2">
      <c r="A4" s="4">
        <v>1</v>
      </c>
      <c r="B4" s="5" t="s">
        <v>88</v>
      </c>
      <c r="C4" s="6"/>
      <c r="D4" s="5"/>
      <c r="E4" s="5"/>
      <c r="F4" s="5"/>
    </row>
    <row r="5" spans="1:6" ht="29.25" customHeight="1" x14ac:dyDescent="0.2">
      <c r="A5" s="7" t="s">
        <v>89</v>
      </c>
      <c r="B5" s="96" t="s">
        <v>90</v>
      </c>
      <c r="C5" s="9" t="s">
        <v>91</v>
      </c>
      <c r="D5" s="10">
        <v>3161.55</v>
      </c>
      <c r="E5" s="11">
        <v>4018.17</v>
      </c>
      <c r="F5" s="12">
        <f>+D5*E5</f>
        <v>12703645.363500001</v>
      </c>
    </row>
    <row r="6" spans="1:6" ht="33.75" customHeight="1" x14ac:dyDescent="0.2">
      <c r="A6" s="7">
        <v>1.2</v>
      </c>
      <c r="B6" s="96" t="s">
        <v>92</v>
      </c>
      <c r="C6" s="9" t="s">
        <v>93</v>
      </c>
      <c r="D6" s="10">
        <v>891.7</v>
      </c>
      <c r="E6" s="13">
        <v>3382.4749000000002</v>
      </c>
      <c r="F6" s="12">
        <f>+D6*E6</f>
        <v>3016152.8683300004</v>
      </c>
    </row>
    <row r="7" spans="1:6" ht="24.75" customHeight="1" x14ac:dyDescent="0.2">
      <c r="A7" s="4">
        <v>2</v>
      </c>
      <c r="B7" s="5" t="s">
        <v>94</v>
      </c>
      <c r="C7" s="14"/>
      <c r="D7" s="15"/>
      <c r="E7" s="16"/>
      <c r="F7" s="17"/>
    </row>
    <row r="8" spans="1:6" ht="33.75" customHeight="1" x14ac:dyDescent="0.2">
      <c r="A8" s="7" t="s">
        <v>95</v>
      </c>
      <c r="B8" s="96" t="s">
        <v>96</v>
      </c>
      <c r="C8" s="9" t="s">
        <v>97</v>
      </c>
      <c r="D8" s="10">
        <v>1691.36</v>
      </c>
      <c r="E8" s="11">
        <v>37078.436399999999</v>
      </c>
      <c r="F8" s="12">
        <f>+D8*E8</f>
        <v>62712984.189503998</v>
      </c>
    </row>
    <row r="9" spans="1:6" ht="22.5" customHeight="1" x14ac:dyDescent="0.2">
      <c r="A9" s="7" t="s">
        <v>98</v>
      </c>
      <c r="B9" s="96" t="s">
        <v>99</v>
      </c>
      <c r="C9" s="9" t="s">
        <v>91</v>
      </c>
      <c r="D9" s="10">
        <v>3843.54</v>
      </c>
      <c r="E9" s="11">
        <v>8632.8837000000003</v>
      </c>
      <c r="F9" s="12">
        <f t="shared" ref="F9:F51" si="0">+D9*E9</f>
        <v>33180833.816298001</v>
      </c>
    </row>
    <row r="10" spans="1:6" ht="45" customHeight="1" x14ac:dyDescent="0.2">
      <c r="A10" s="7" t="s">
        <v>100</v>
      </c>
      <c r="B10" s="96" t="s">
        <v>101</v>
      </c>
      <c r="C10" s="9" t="s">
        <v>97</v>
      </c>
      <c r="D10" s="10">
        <v>449.27</v>
      </c>
      <c r="E10" s="11">
        <v>62356.846899999997</v>
      </c>
      <c r="F10" s="12">
        <f t="shared" si="0"/>
        <v>28015060.606762998</v>
      </c>
    </row>
    <row r="11" spans="1:6" ht="22.5" customHeight="1" x14ac:dyDescent="0.2">
      <c r="A11" s="7" t="s">
        <v>102</v>
      </c>
      <c r="B11" s="96" t="s">
        <v>103</v>
      </c>
      <c r="C11" s="9" t="s">
        <v>104</v>
      </c>
      <c r="D11" s="10">
        <v>7352.86</v>
      </c>
      <c r="E11" s="11">
        <v>1547.5106000000001</v>
      </c>
      <c r="F11" s="12">
        <f t="shared" si="0"/>
        <v>11378628.790316001</v>
      </c>
    </row>
    <row r="12" spans="1:6" x14ac:dyDescent="0.2">
      <c r="A12" s="4">
        <v>3</v>
      </c>
      <c r="B12" s="5" t="s">
        <v>105</v>
      </c>
      <c r="C12" s="14"/>
      <c r="D12" s="15"/>
      <c r="E12" s="16"/>
      <c r="F12" s="17"/>
    </row>
    <row r="13" spans="1:6" ht="33.75" customHeight="1" x14ac:dyDescent="0.2">
      <c r="A13" s="7" t="s">
        <v>106</v>
      </c>
      <c r="B13" s="96" t="s">
        <v>107</v>
      </c>
      <c r="C13" s="9" t="s">
        <v>97</v>
      </c>
      <c r="D13" s="10">
        <v>107</v>
      </c>
      <c r="E13" s="11">
        <v>275007.67599999998</v>
      </c>
      <c r="F13" s="12">
        <f t="shared" si="0"/>
        <v>29425821.331999999</v>
      </c>
    </row>
    <row r="14" spans="1:6" ht="36" customHeight="1" x14ac:dyDescent="0.2">
      <c r="A14" s="7" t="s">
        <v>108</v>
      </c>
      <c r="B14" s="96" t="s">
        <v>109</v>
      </c>
      <c r="C14" s="9" t="s">
        <v>97</v>
      </c>
      <c r="D14" s="10">
        <v>221.31</v>
      </c>
      <c r="E14" s="11">
        <v>228418.54029999999</v>
      </c>
      <c r="F14" s="12">
        <f t="shared" si="0"/>
        <v>50551307.153793</v>
      </c>
    </row>
    <row r="15" spans="1:6" ht="30" customHeight="1" x14ac:dyDescent="0.2">
      <c r="A15" s="4">
        <v>4</v>
      </c>
      <c r="B15" s="5" t="s">
        <v>110</v>
      </c>
      <c r="C15" s="14"/>
      <c r="D15" s="15"/>
      <c r="E15" s="16"/>
      <c r="F15" s="17"/>
    </row>
    <row r="16" spans="1:6" ht="33.75" customHeight="1" x14ac:dyDescent="0.2">
      <c r="A16" s="7" t="s">
        <v>111</v>
      </c>
      <c r="B16" s="98" t="s">
        <v>112</v>
      </c>
      <c r="C16" s="9" t="s">
        <v>97</v>
      </c>
      <c r="D16" s="10">
        <v>668.44</v>
      </c>
      <c r="E16" s="11">
        <v>92541.546000000002</v>
      </c>
      <c r="F16" s="12">
        <f t="shared" si="0"/>
        <v>61858471.008240007</v>
      </c>
    </row>
    <row r="17" spans="1:6" ht="58.5" customHeight="1" x14ac:dyDescent="0.2">
      <c r="A17" s="7" t="s">
        <v>113</v>
      </c>
      <c r="B17" s="96" t="s">
        <v>114</v>
      </c>
      <c r="C17" s="9" t="s">
        <v>97</v>
      </c>
      <c r="D17" s="10">
        <v>632.30999999999995</v>
      </c>
      <c r="E17" s="11">
        <v>957594.8199</v>
      </c>
      <c r="F17" s="12">
        <f t="shared" si="0"/>
        <v>605496780.57096899</v>
      </c>
    </row>
    <row r="18" spans="1:6" ht="22.5" customHeight="1" x14ac:dyDescent="0.2">
      <c r="A18" s="7" t="s">
        <v>115</v>
      </c>
      <c r="B18" s="96" t="s">
        <v>116</v>
      </c>
      <c r="C18" s="9" t="s">
        <v>93</v>
      </c>
      <c r="D18" s="10">
        <v>1057</v>
      </c>
      <c r="E18" s="11">
        <v>10071.182500000001</v>
      </c>
      <c r="F18" s="12">
        <f t="shared" si="0"/>
        <v>10645239.902500002</v>
      </c>
    </row>
    <row r="19" spans="1:6" ht="22.5" customHeight="1" x14ac:dyDescent="0.2">
      <c r="A19" s="7" t="s">
        <v>117</v>
      </c>
      <c r="B19" s="96" t="s">
        <v>118</v>
      </c>
      <c r="C19" s="9" t="s">
        <v>119</v>
      </c>
      <c r="D19" s="10">
        <v>816.4</v>
      </c>
      <c r="E19" s="11">
        <v>5407.0144</v>
      </c>
      <c r="F19" s="12">
        <f t="shared" si="0"/>
        <v>4414286.5561600002</v>
      </c>
    </row>
    <row r="20" spans="1:6" x14ac:dyDescent="0.2">
      <c r="A20" s="4">
        <v>5</v>
      </c>
      <c r="B20" s="5" t="s">
        <v>120</v>
      </c>
      <c r="C20" s="14"/>
      <c r="D20" s="15"/>
      <c r="E20" s="16"/>
      <c r="F20" s="17"/>
    </row>
    <row r="21" spans="1:6" ht="33.75" customHeight="1" x14ac:dyDescent="0.2">
      <c r="A21" s="7" t="s">
        <v>121</v>
      </c>
      <c r="B21" s="96" t="s">
        <v>122</v>
      </c>
      <c r="C21" s="9" t="s">
        <v>93</v>
      </c>
      <c r="D21" s="10">
        <v>772.9</v>
      </c>
      <c r="E21" s="11">
        <v>79419.645199999999</v>
      </c>
      <c r="F21" s="12">
        <f t="shared" si="0"/>
        <v>61383443.775079995</v>
      </c>
    </row>
    <row r="22" spans="1:6" ht="22.5" customHeight="1" x14ac:dyDescent="0.2">
      <c r="A22" s="7" t="s">
        <v>123</v>
      </c>
      <c r="B22" s="96" t="s">
        <v>124</v>
      </c>
      <c r="C22" s="9" t="s">
        <v>93</v>
      </c>
      <c r="D22" s="10">
        <v>87</v>
      </c>
      <c r="E22" s="11">
        <v>59708.975899999998</v>
      </c>
      <c r="F22" s="12">
        <f t="shared" si="0"/>
        <v>5194680.9032999994</v>
      </c>
    </row>
    <row r="23" spans="1:6" ht="22.5" customHeight="1" x14ac:dyDescent="0.2">
      <c r="A23" s="7" t="s">
        <v>125</v>
      </c>
      <c r="B23" s="96" t="s">
        <v>126</v>
      </c>
      <c r="C23" s="9" t="s">
        <v>93</v>
      </c>
      <c r="D23" s="10">
        <v>82</v>
      </c>
      <c r="E23" s="11">
        <v>66632.591899999999</v>
      </c>
      <c r="F23" s="12">
        <f t="shared" si="0"/>
        <v>5463872.5357999997</v>
      </c>
    </row>
    <row r="24" spans="1:6" ht="22.5" customHeight="1" x14ac:dyDescent="0.2">
      <c r="A24" s="7" t="s">
        <v>127</v>
      </c>
      <c r="B24" s="96" t="s">
        <v>128</v>
      </c>
      <c r="C24" s="9" t="s">
        <v>93</v>
      </c>
      <c r="D24" s="10">
        <v>82</v>
      </c>
      <c r="E24" s="11">
        <v>71248.335900000005</v>
      </c>
      <c r="F24" s="12">
        <f t="shared" si="0"/>
        <v>5842363.5438000001</v>
      </c>
    </row>
    <row r="25" spans="1:6" ht="22.5" customHeight="1" x14ac:dyDescent="0.2">
      <c r="A25" s="7" t="s">
        <v>129</v>
      </c>
      <c r="B25" s="96" t="s">
        <v>130</v>
      </c>
      <c r="C25" s="9" t="s">
        <v>91</v>
      </c>
      <c r="D25" s="10">
        <v>1373.75</v>
      </c>
      <c r="E25" s="11">
        <v>77110.742899999997</v>
      </c>
      <c r="F25" s="12">
        <f t="shared" si="0"/>
        <v>105930883.05887499</v>
      </c>
    </row>
    <row r="26" spans="1:6" ht="22.5" customHeight="1" x14ac:dyDescent="0.2">
      <c r="A26" s="7" t="s">
        <v>131</v>
      </c>
      <c r="B26" s="96" t="s">
        <v>132</v>
      </c>
      <c r="C26" s="9" t="s">
        <v>93</v>
      </c>
      <c r="D26" s="10">
        <v>297</v>
      </c>
      <c r="E26" s="11">
        <v>9984.6373000000003</v>
      </c>
      <c r="F26" s="12">
        <f t="shared" si="0"/>
        <v>2965437.2781000002</v>
      </c>
    </row>
    <row r="27" spans="1:6" ht="45" customHeight="1" x14ac:dyDescent="0.2">
      <c r="A27" s="7" t="s">
        <v>133</v>
      </c>
      <c r="B27" s="98" t="s">
        <v>134</v>
      </c>
      <c r="C27" s="9" t="s">
        <v>97</v>
      </c>
      <c r="D27" s="10">
        <v>316.89999999999998</v>
      </c>
      <c r="E27" s="11">
        <v>45741.198799999998</v>
      </c>
      <c r="F27" s="12">
        <f t="shared" si="0"/>
        <v>14495385.899719998</v>
      </c>
    </row>
    <row r="28" spans="1:6" ht="15" customHeight="1" x14ac:dyDescent="0.2">
      <c r="A28" s="7" t="s">
        <v>135</v>
      </c>
      <c r="B28" s="96" t="s">
        <v>136</v>
      </c>
      <c r="C28" s="9" t="s">
        <v>91</v>
      </c>
      <c r="D28" s="10">
        <v>379.08</v>
      </c>
      <c r="E28" s="11">
        <v>117075.0496</v>
      </c>
      <c r="F28" s="12">
        <f t="shared" si="0"/>
        <v>44380809.802368</v>
      </c>
    </row>
    <row r="29" spans="1:6" ht="15" customHeight="1" x14ac:dyDescent="0.2">
      <c r="A29" s="4">
        <v>6</v>
      </c>
      <c r="B29" s="5" t="s">
        <v>137</v>
      </c>
      <c r="C29" s="14"/>
      <c r="D29" s="15"/>
      <c r="E29" s="16"/>
      <c r="F29" s="17"/>
    </row>
    <row r="30" spans="1:6" ht="22.5" customHeight="1" x14ac:dyDescent="0.2">
      <c r="A30" s="7" t="s">
        <v>138</v>
      </c>
      <c r="B30" s="96" t="s">
        <v>139</v>
      </c>
      <c r="C30" s="9" t="s">
        <v>140</v>
      </c>
      <c r="D30" s="10">
        <v>3</v>
      </c>
      <c r="E30" s="11">
        <v>535821.93920000002</v>
      </c>
      <c r="F30" s="12">
        <f t="shared" si="0"/>
        <v>1607465.8176000002</v>
      </c>
    </row>
    <row r="31" spans="1:6" ht="22.5" customHeight="1" x14ac:dyDescent="0.2">
      <c r="A31" s="7" t="s">
        <v>141</v>
      </c>
      <c r="B31" s="96" t="s">
        <v>142</v>
      </c>
      <c r="C31" s="9" t="s">
        <v>140</v>
      </c>
      <c r="D31" s="10">
        <v>4</v>
      </c>
      <c r="E31" s="11">
        <v>905780.00260000001</v>
      </c>
      <c r="F31" s="12">
        <f t="shared" si="0"/>
        <v>3623120.0104</v>
      </c>
    </row>
    <row r="32" spans="1:6" ht="15" customHeight="1" x14ac:dyDescent="0.2">
      <c r="A32" s="4">
        <v>7</v>
      </c>
      <c r="B32" s="5" t="s">
        <v>143</v>
      </c>
      <c r="C32" s="14"/>
      <c r="D32" s="15"/>
      <c r="E32" s="16"/>
      <c r="F32" s="17"/>
    </row>
    <row r="33" spans="1:6" ht="33.75" customHeight="1" x14ac:dyDescent="0.2">
      <c r="A33" s="7" t="s">
        <v>144</v>
      </c>
      <c r="B33" s="97" t="s">
        <v>145</v>
      </c>
      <c r="C33" s="9" t="s">
        <v>146</v>
      </c>
      <c r="D33" s="10">
        <v>12</v>
      </c>
      <c r="E33" s="11">
        <v>4064.5335</v>
      </c>
      <c r="F33" s="12">
        <f t="shared" si="0"/>
        <v>48774.402000000002</v>
      </c>
    </row>
    <row r="34" spans="1:6" ht="45" customHeight="1" x14ac:dyDescent="0.2">
      <c r="A34" s="7" t="s">
        <v>147</v>
      </c>
      <c r="B34" s="97" t="s">
        <v>148</v>
      </c>
      <c r="C34" s="9" t="s">
        <v>97</v>
      </c>
      <c r="D34" s="10">
        <v>17.28</v>
      </c>
      <c r="E34" s="11">
        <v>28484.704099999999</v>
      </c>
      <c r="F34" s="12">
        <f t="shared" si="0"/>
        <v>492215.68684800004</v>
      </c>
    </row>
    <row r="35" spans="1:6" ht="33.75" customHeight="1" x14ac:dyDescent="0.2">
      <c r="A35" s="7" t="s">
        <v>149</v>
      </c>
      <c r="B35" s="96" t="s">
        <v>150</v>
      </c>
      <c r="C35" s="9" t="s">
        <v>97</v>
      </c>
      <c r="D35" s="10">
        <v>5.76</v>
      </c>
      <c r="E35" s="11">
        <v>61656.242899999997</v>
      </c>
      <c r="F35" s="12">
        <f t="shared" si="0"/>
        <v>355139.95910399995</v>
      </c>
    </row>
    <row r="36" spans="1:6" ht="45" customHeight="1" x14ac:dyDescent="0.2">
      <c r="A36" s="7" t="s">
        <v>151</v>
      </c>
      <c r="B36" s="98" t="s">
        <v>134</v>
      </c>
      <c r="C36" s="9" t="s">
        <v>97</v>
      </c>
      <c r="D36" s="10">
        <v>4.32</v>
      </c>
      <c r="E36" s="11">
        <v>45741.198799999998</v>
      </c>
      <c r="F36" s="12">
        <f t="shared" si="0"/>
        <v>197601.97881600002</v>
      </c>
    </row>
    <row r="37" spans="1:6" ht="45" customHeight="1" x14ac:dyDescent="0.2">
      <c r="A37" s="7" t="s">
        <v>152</v>
      </c>
      <c r="B37" s="96" t="s">
        <v>153</v>
      </c>
      <c r="C37" s="9" t="s">
        <v>146</v>
      </c>
      <c r="D37" s="10">
        <v>12</v>
      </c>
      <c r="E37" s="11">
        <v>702947.9325</v>
      </c>
      <c r="F37" s="12">
        <f t="shared" si="0"/>
        <v>8435375.1899999995</v>
      </c>
    </row>
    <row r="38" spans="1:6" ht="56.25" customHeight="1" x14ac:dyDescent="0.2">
      <c r="A38" s="7" t="s">
        <v>154</v>
      </c>
      <c r="B38" s="96" t="s">
        <v>155</v>
      </c>
      <c r="C38" s="9" t="s">
        <v>14</v>
      </c>
      <c r="D38" s="10">
        <v>6</v>
      </c>
      <c r="E38" s="11">
        <v>1666969.7638000001</v>
      </c>
      <c r="F38" s="12">
        <f t="shared" si="0"/>
        <v>10001818.582800001</v>
      </c>
    </row>
    <row r="39" spans="1:6" ht="56.25" customHeight="1" x14ac:dyDescent="0.2">
      <c r="A39" s="7" t="s">
        <v>156</v>
      </c>
      <c r="B39" s="96" t="s">
        <v>157</v>
      </c>
      <c r="C39" s="9" t="s">
        <v>140</v>
      </c>
      <c r="D39" s="10">
        <v>7</v>
      </c>
      <c r="E39" s="11">
        <v>769438.34299999999</v>
      </c>
      <c r="F39" s="12">
        <f t="shared" si="0"/>
        <v>5386068.4009999996</v>
      </c>
    </row>
    <row r="40" spans="1:6" ht="33.75" customHeight="1" x14ac:dyDescent="0.2">
      <c r="A40" s="7" t="s">
        <v>158</v>
      </c>
      <c r="B40" s="96" t="s">
        <v>159</v>
      </c>
      <c r="C40" s="9" t="s">
        <v>140</v>
      </c>
      <c r="D40" s="10">
        <v>22</v>
      </c>
      <c r="E40" s="11">
        <v>24849.805700000001</v>
      </c>
      <c r="F40" s="12">
        <f t="shared" si="0"/>
        <v>546695.7254</v>
      </c>
    </row>
    <row r="41" spans="1:6" x14ac:dyDescent="0.2">
      <c r="A41" s="4"/>
      <c r="B41" s="5" t="s">
        <v>199</v>
      </c>
      <c r="C41" s="14"/>
      <c r="D41" s="15"/>
      <c r="E41" s="16"/>
      <c r="F41" s="17"/>
    </row>
    <row r="42" spans="1:6" ht="33.75" customHeight="1" x14ac:dyDescent="0.2">
      <c r="A42" s="7"/>
      <c r="B42" s="45" t="s">
        <v>191</v>
      </c>
      <c r="C42" s="9" t="s">
        <v>15</v>
      </c>
      <c r="D42" s="46">
        <v>3</v>
      </c>
      <c r="E42" s="47">
        <v>1000000</v>
      </c>
      <c r="F42" s="12">
        <f t="shared" si="0"/>
        <v>3000000</v>
      </c>
    </row>
    <row r="43" spans="1:6" ht="22.5" customHeight="1" x14ac:dyDescent="0.2">
      <c r="A43" s="7"/>
      <c r="B43" s="45" t="s">
        <v>187</v>
      </c>
      <c r="C43" s="9" t="s">
        <v>190</v>
      </c>
      <c r="D43" s="46">
        <v>3</v>
      </c>
      <c r="E43" s="47">
        <v>102586</v>
      </c>
      <c r="F43" s="12">
        <f t="shared" si="0"/>
        <v>307758</v>
      </c>
    </row>
    <row r="44" spans="1:6" ht="25.5" x14ac:dyDescent="0.2">
      <c r="A44" s="7"/>
      <c r="B44" s="45" t="s">
        <v>188</v>
      </c>
      <c r="C44" s="9" t="s">
        <v>14</v>
      </c>
      <c r="D44" s="46">
        <v>100</v>
      </c>
      <c r="E44" s="47">
        <v>2083</v>
      </c>
      <c r="F44" s="12">
        <f t="shared" si="0"/>
        <v>208300</v>
      </c>
    </row>
    <row r="45" spans="1:6" ht="38.25" x14ac:dyDescent="0.2">
      <c r="A45" s="7"/>
      <c r="B45" s="45" t="s">
        <v>189</v>
      </c>
      <c r="C45" s="9" t="s">
        <v>14</v>
      </c>
      <c r="D45" s="46">
        <v>500</v>
      </c>
      <c r="E45" s="47">
        <v>413</v>
      </c>
      <c r="F45" s="12">
        <f t="shared" si="0"/>
        <v>206500</v>
      </c>
    </row>
    <row r="46" spans="1:6" ht="38.25" x14ac:dyDescent="0.2">
      <c r="A46" s="7"/>
      <c r="B46" s="45" t="s">
        <v>192</v>
      </c>
      <c r="C46" s="9" t="s">
        <v>14</v>
      </c>
      <c r="D46" s="46">
        <v>1</v>
      </c>
      <c r="E46" s="47">
        <v>254324</v>
      </c>
      <c r="F46" s="12">
        <f t="shared" si="0"/>
        <v>254324</v>
      </c>
    </row>
    <row r="47" spans="1:6" ht="38.25" x14ac:dyDescent="0.2">
      <c r="A47" s="56"/>
      <c r="B47" s="48" t="s">
        <v>193</v>
      </c>
      <c r="C47" s="44" t="s">
        <v>17</v>
      </c>
      <c r="D47" s="49">
        <v>1</v>
      </c>
      <c r="E47" s="50">
        <v>7000000</v>
      </c>
      <c r="F47" s="12">
        <f t="shared" ref="F47" si="1">+D47*E47</f>
        <v>7000000</v>
      </c>
    </row>
    <row r="48" spans="1:6" x14ac:dyDescent="0.2">
      <c r="A48" s="56"/>
      <c r="B48" s="48" t="s">
        <v>194</v>
      </c>
      <c r="C48" s="44" t="s">
        <v>17</v>
      </c>
      <c r="D48" s="49">
        <v>1</v>
      </c>
      <c r="E48" s="50">
        <v>600000</v>
      </c>
      <c r="F48" s="12">
        <f t="shared" si="0"/>
        <v>600000</v>
      </c>
    </row>
    <row r="49" spans="1:6" ht="22.5" customHeight="1" x14ac:dyDescent="0.2">
      <c r="A49" s="7"/>
      <c r="B49" s="48" t="s">
        <v>196</v>
      </c>
      <c r="C49" s="9" t="s">
        <v>17</v>
      </c>
      <c r="D49" s="49">
        <v>1</v>
      </c>
      <c r="E49" s="50">
        <v>800000</v>
      </c>
      <c r="F49" s="12">
        <f t="shared" si="0"/>
        <v>800000</v>
      </c>
    </row>
    <row r="50" spans="1:6" ht="45" customHeight="1" x14ac:dyDescent="0.2">
      <c r="A50" s="7"/>
      <c r="B50" s="48" t="s">
        <v>195</v>
      </c>
      <c r="C50" s="9" t="s">
        <v>14</v>
      </c>
      <c r="D50" s="49">
        <v>100</v>
      </c>
      <c r="E50" s="50">
        <v>6000</v>
      </c>
      <c r="F50" s="12">
        <f t="shared" si="0"/>
        <v>600000</v>
      </c>
    </row>
    <row r="51" spans="1:6" ht="15" customHeight="1" x14ac:dyDescent="0.2">
      <c r="A51" s="7"/>
      <c r="B51" s="51" t="s">
        <v>197</v>
      </c>
      <c r="C51" s="9" t="s">
        <v>17</v>
      </c>
      <c r="D51" s="49">
        <v>1</v>
      </c>
      <c r="E51" s="50">
        <v>623118</v>
      </c>
      <c r="F51" s="12">
        <f t="shared" si="0"/>
        <v>623118</v>
      </c>
    </row>
    <row r="52" spans="1:6" x14ac:dyDescent="0.2">
      <c r="A52" s="4"/>
      <c r="B52" s="5" t="s">
        <v>200</v>
      </c>
      <c r="C52" s="14"/>
      <c r="D52" s="15"/>
      <c r="E52" s="16"/>
      <c r="F52" s="17"/>
    </row>
    <row r="53" spans="1:6" ht="21" customHeight="1" x14ac:dyDescent="0.2">
      <c r="A53" s="77"/>
      <c r="B53" s="78" t="s">
        <v>176</v>
      </c>
      <c r="C53" s="79"/>
      <c r="D53" s="80"/>
      <c r="E53" s="79"/>
      <c r="F53" s="81"/>
    </row>
    <row r="54" spans="1:6" ht="22.5" customHeight="1" x14ac:dyDescent="0.2">
      <c r="A54" s="7"/>
      <c r="B54" s="52" t="s">
        <v>18</v>
      </c>
      <c r="C54" s="53" t="s">
        <v>17</v>
      </c>
      <c r="D54" s="10">
        <v>1</v>
      </c>
      <c r="E54" s="54">
        <v>350000</v>
      </c>
      <c r="F54" s="12">
        <f t="shared" ref="F54:F89" si="2">+D54*E54</f>
        <v>350000</v>
      </c>
    </row>
    <row r="55" spans="1:6" ht="21.75" customHeight="1" x14ac:dyDescent="0.2">
      <c r="A55" s="77"/>
      <c r="B55" s="82" t="s">
        <v>177</v>
      </c>
      <c r="C55" s="79"/>
      <c r="D55" s="80"/>
      <c r="E55" s="83"/>
      <c r="F55" s="81"/>
    </row>
    <row r="56" spans="1:6" ht="22.5" customHeight="1" x14ac:dyDescent="0.2">
      <c r="A56" s="77"/>
      <c r="B56" s="82" t="s">
        <v>178</v>
      </c>
      <c r="C56" s="79"/>
      <c r="D56" s="80"/>
      <c r="E56" s="83"/>
      <c r="F56" s="81"/>
    </row>
    <row r="57" spans="1:6" ht="51" x14ac:dyDescent="0.2">
      <c r="A57" s="7"/>
      <c r="B57" s="55" t="s">
        <v>19</v>
      </c>
      <c r="C57" s="56" t="s">
        <v>17</v>
      </c>
      <c r="D57" s="10">
        <v>1</v>
      </c>
      <c r="E57" s="57">
        <v>950000</v>
      </c>
      <c r="F57" s="12">
        <f t="shared" si="2"/>
        <v>950000</v>
      </c>
    </row>
    <row r="58" spans="1:6" ht="114.75" x14ac:dyDescent="0.2">
      <c r="A58" s="56"/>
      <c r="B58" s="55" t="s">
        <v>20</v>
      </c>
      <c r="C58" s="56" t="s">
        <v>17</v>
      </c>
      <c r="D58" s="59">
        <v>1</v>
      </c>
      <c r="E58" s="57">
        <v>1500000</v>
      </c>
      <c r="F58" s="12">
        <f t="shared" si="2"/>
        <v>1500000</v>
      </c>
    </row>
    <row r="59" spans="1:6" ht="89.25" x14ac:dyDescent="0.2">
      <c r="A59" s="7"/>
      <c r="B59" s="55" t="s">
        <v>21</v>
      </c>
      <c r="C59" s="56" t="s">
        <v>17</v>
      </c>
      <c r="D59" s="10">
        <v>1</v>
      </c>
      <c r="E59" s="57">
        <v>1200000</v>
      </c>
      <c r="F59" s="12">
        <f t="shared" si="2"/>
        <v>1200000</v>
      </c>
    </row>
    <row r="60" spans="1:6" ht="45" customHeight="1" x14ac:dyDescent="0.2">
      <c r="A60" s="77"/>
      <c r="B60" s="84" t="s">
        <v>179</v>
      </c>
      <c r="C60" s="79"/>
      <c r="D60" s="80"/>
      <c r="E60" s="83"/>
      <c r="F60" s="81"/>
    </row>
    <row r="61" spans="1:6" ht="15" customHeight="1" x14ac:dyDescent="0.2">
      <c r="A61" s="7"/>
      <c r="B61" s="52" t="s">
        <v>64</v>
      </c>
      <c r="C61" s="56" t="s">
        <v>17</v>
      </c>
      <c r="D61" s="10">
        <v>1</v>
      </c>
      <c r="E61" s="57">
        <v>250000</v>
      </c>
      <c r="F61" s="12">
        <f t="shared" si="2"/>
        <v>250000</v>
      </c>
    </row>
    <row r="62" spans="1:6" ht="33.75" customHeight="1" x14ac:dyDescent="0.2">
      <c r="A62" s="77"/>
      <c r="B62" s="82" t="s">
        <v>180</v>
      </c>
      <c r="C62" s="79"/>
      <c r="D62" s="80"/>
      <c r="E62" s="83"/>
      <c r="F62" s="81"/>
    </row>
    <row r="63" spans="1:6" ht="51" x14ac:dyDescent="0.2">
      <c r="A63" s="7"/>
      <c r="B63" s="55" t="s">
        <v>65</v>
      </c>
      <c r="C63" s="56" t="s">
        <v>17</v>
      </c>
      <c r="D63" s="10">
        <v>1</v>
      </c>
      <c r="E63" s="57">
        <v>450000</v>
      </c>
      <c r="F63" s="12">
        <f t="shared" si="2"/>
        <v>450000</v>
      </c>
    </row>
    <row r="64" spans="1:6" ht="22.5" customHeight="1" x14ac:dyDescent="0.2">
      <c r="A64" s="77"/>
      <c r="B64" s="84" t="s">
        <v>181</v>
      </c>
      <c r="C64" s="79"/>
      <c r="D64" s="80"/>
      <c r="E64" s="83"/>
      <c r="F64" s="81"/>
    </row>
    <row r="65" spans="1:6" ht="38.25" x14ac:dyDescent="0.2">
      <c r="A65" s="7"/>
      <c r="B65" s="55" t="s">
        <v>66</v>
      </c>
      <c r="C65" s="56" t="s">
        <v>17</v>
      </c>
      <c r="D65" s="10">
        <v>1</v>
      </c>
      <c r="E65" s="57">
        <v>350000</v>
      </c>
      <c r="F65" s="12">
        <f t="shared" si="2"/>
        <v>350000</v>
      </c>
    </row>
    <row r="66" spans="1:6" ht="22.5" customHeight="1" x14ac:dyDescent="0.2">
      <c r="A66" s="77"/>
      <c r="B66" s="84" t="s">
        <v>182</v>
      </c>
      <c r="C66" s="79"/>
      <c r="D66" s="80"/>
      <c r="E66" s="83"/>
      <c r="F66" s="81"/>
    </row>
    <row r="67" spans="1:6" ht="38.25" x14ac:dyDescent="0.2">
      <c r="A67" s="56"/>
      <c r="B67" s="55" t="s">
        <v>67</v>
      </c>
      <c r="C67" s="56" t="s">
        <v>17</v>
      </c>
      <c r="D67" s="59">
        <v>1</v>
      </c>
      <c r="E67" s="57">
        <v>970000</v>
      </c>
      <c r="F67" s="12">
        <f t="shared" si="2"/>
        <v>970000</v>
      </c>
    </row>
    <row r="68" spans="1:6" ht="22.5" customHeight="1" x14ac:dyDescent="0.2">
      <c r="A68" s="77"/>
      <c r="B68" s="84" t="s">
        <v>183</v>
      </c>
      <c r="C68" s="79"/>
      <c r="D68" s="80"/>
      <c r="E68" s="83"/>
      <c r="F68" s="81"/>
    </row>
    <row r="69" spans="1:6" ht="45" customHeight="1" x14ac:dyDescent="0.2">
      <c r="A69" s="77"/>
      <c r="B69" s="84" t="s">
        <v>184</v>
      </c>
      <c r="C69" s="79"/>
      <c r="D69" s="80"/>
      <c r="E69" s="83"/>
      <c r="F69" s="81"/>
    </row>
    <row r="70" spans="1:6" ht="15" customHeight="1" x14ac:dyDescent="0.2">
      <c r="A70" s="7"/>
      <c r="B70" s="52" t="s">
        <v>68</v>
      </c>
      <c r="C70" s="56" t="s">
        <v>17</v>
      </c>
      <c r="D70" s="10">
        <v>1</v>
      </c>
      <c r="E70" s="57">
        <v>505000</v>
      </c>
      <c r="F70" s="12">
        <f t="shared" si="2"/>
        <v>505000</v>
      </c>
    </row>
    <row r="71" spans="1:6" ht="33.75" customHeight="1" x14ac:dyDescent="0.2">
      <c r="A71" s="7"/>
      <c r="B71" s="58" t="s">
        <v>69</v>
      </c>
      <c r="C71" s="56" t="s">
        <v>17</v>
      </c>
      <c r="D71" s="10">
        <v>1</v>
      </c>
      <c r="E71" s="57">
        <v>250000</v>
      </c>
      <c r="F71" s="12">
        <f t="shared" si="2"/>
        <v>250000</v>
      </c>
    </row>
    <row r="72" spans="1:6" ht="33" customHeight="1" x14ac:dyDescent="0.2">
      <c r="A72" s="7"/>
      <c r="B72" s="55" t="s">
        <v>70</v>
      </c>
      <c r="C72" s="56" t="s">
        <v>17</v>
      </c>
      <c r="D72" s="10">
        <v>1</v>
      </c>
      <c r="E72" s="57">
        <v>360000</v>
      </c>
      <c r="F72" s="12">
        <f t="shared" si="2"/>
        <v>360000</v>
      </c>
    </row>
    <row r="73" spans="1:6" ht="25.5" x14ac:dyDescent="0.2">
      <c r="A73" s="7"/>
      <c r="B73" s="55" t="s">
        <v>71</v>
      </c>
      <c r="C73" s="56" t="s">
        <v>17</v>
      </c>
      <c r="D73" s="10">
        <v>1</v>
      </c>
      <c r="E73" s="57">
        <v>3000000</v>
      </c>
      <c r="F73" s="12">
        <f t="shared" si="2"/>
        <v>3000000</v>
      </c>
    </row>
    <row r="74" spans="1:6" ht="38.25" x14ac:dyDescent="0.2">
      <c r="A74" s="7"/>
      <c r="B74" s="55" t="s">
        <v>72</v>
      </c>
      <c r="C74" s="56" t="s">
        <v>17</v>
      </c>
      <c r="D74" s="10">
        <v>1</v>
      </c>
      <c r="E74" s="57">
        <v>2500000</v>
      </c>
      <c r="F74" s="12">
        <f t="shared" si="2"/>
        <v>2500000</v>
      </c>
    </row>
    <row r="75" spans="1:6" ht="25.5" x14ac:dyDescent="0.2">
      <c r="A75" s="7"/>
      <c r="B75" s="55" t="s">
        <v>73</v>
      </c>
      <c r="C75" s="56" t="s">
        <v>17</v>
      </c>
      <c r="D75" s="10">
        <v>1</v>
      </c>
      <c r="E75" s="57">
        <v>2100000</v>
      </c>
      <c r="F75" s="12">
        <f t="shared" si="2"/>
        <v>2100000</v>
      </c>
    </row>
    <row r="76" spans="1:6" ht="63.75" x14ac:dyDescent="0.2">
      <c r="A76" s="56"/>
      <c r="B76" s="55" t="s">
        <v>74</v>
      </c>
      <c r="C76" s="56" t="s">
        <v>17</v>
      </c>
      <c r="D76" s="59">
        <v>1</v>
      </c>
      <c r="E76" s="57">
        <v>1500000</v>
      </c>
      <c r="F76" s="12">
        <f t="shared" si="2"/>
        <v>1500000</v>
      </c>
    </row>
    <row r="77" spans="1:6" ht="51" x14ac:dyDescent="0.2">
      <c r="A77" s="7"/>
      <c r="B77" s="55" t="s">
        <v>75</v>
      </c>
      <c r="C77" s="56" t="s">
        <v>17</v>
      </c>
      <c r="D77" s="10">
        <v>1</v>
      </c>
      <c r="E77" s="57">
        <v>1100000</v>
      </c>
      <c r="F77" s="12">
        <f t="shared" si="2"/>
        <v>1100000</v>
      </c>
    </row>
    <row r="78" spans="1:6" ht="38.25" x14ac:dyDescent="0.2">
      <c r="A78" s="7"/>
      <c r="B78" s="55" t="s">
        <v>76</v>
      </c>
      <c r="C78" s="56" t="s">
        <v>17</v>
      </c>
      <c r="D78" s="10">
        <v>1</v>
      </c>
      <c r="E78" s="54">
        <v>950000</v>
      </c>
      <c r="F78" s="12">
        <f t="shared" si="2"/>
        <v>950000</v>
      </c>
    </row>
    <row r="79" spans="1:6" ht="38.25" x14ac:dyDescent="0.2">
      <c r="A79" s="7"/>
      <c r="B79" s="55" t="s">
        <v>77</v>
      </c>
      <c r="C79" s="56" t="s">
        <v>17</v>
      </c>
      <c r="D79" s="10">
        <v>1</v>
      </c>
      <c r="E79" s="57">
        <v>1050000</v>
      </c>
      <c r="F79" s="12">
        <f t="shared" si="2"/>
        <v>1050000</v>
      </c>
    </row>
    <row r="80" spans="1:6" ht="38.25" x14ac:dyDescent="0.2">
      <c r="A80" s="7"/>
      <c r="B80" s="55" t="s">
        <v>78</v>
      </c>
      <c r="C80" s="56" t="s">
        <v>17</v>
      </c>
      <c r="D80" s="10">
        <v>1</v>
      </c>
      <c r="E80" s="57">
        <v>2500000</v>
      </c>
      <c r="F80" s="12">
        <f t="shared" si="2"/>
        <v>2500000</v>
      </c>
    </row>
    <row r="81" spans="1:6" ht="25.5" x14ac:dyDescent="0.2">
      <c r="A81" s="7"/>
      <c r="B81" s="55" t="s">
        <v>79</v>
      </c>
      <c r="C81" s="56" t="s">
        <v>17</v>
      </c>
      <c r="D81" s="10">
        <v>1</v>
      </c>
      <c r="E81" s="57">
        <v>2400000</v>
      </c>
      <c r="F81" s="12">
        <f t="shared" si="2"/>
        <v>2400000</v>
      </c>
    </row>
    <row r="82" spans="1:6" ht="22.5" customHeight="1" x14ac:dyDescent="0.2">
      <c r="A82" s="7"/>
      <c r="B82" s="52" t="s">
        <v>80</v>
      </c>
      <c r="C82" s="56" t="s">
        <v>17</v>
      </c>
      <c r="D82" s="10">
        <v>1</v>
      </c>
      <c r="E82" s="57">
        <v>15000000</v>
      </c>
      <c r="F82" s="12">
        <f t="shared" si="2"/>
        <v>15000000</v>
      </c>
    </row>
    <row r="83" spans="1:6" x14ac:dyDescent="0.2">
      <c r="A83" s="77"/>
      <c r="B83" s="84" t="s">
        <v>185</v>
      </c>
      <c r="C83" s="79"/>
      <c r="D83" s="80"/>
      <c r="E83" s="83"/>
      <c r="F83" s="81"/>
    </row>
    <row r="84" spans="1:6" ht="25.5" x14ac:dyDescent="0.2">
      <c r="A84" s="7"/>
      <c r="B84" s="55" t="s">
        <v>81</v>
      </c>
      <c r="C84" s="56" t="s">
        <v>17</v>
      </c>
      <c r="D84" s="10">
        <v>1</v>
      </c>
      <c r="E84" s="57">
        <v>4500000</v>
      </c>
      <c r="F84" s="12">
        <f t="shared" si="2"/>
        <v>4500000</v>
      </c>
    </row>
    <row r="85" spans="1:6" x14ac:dyDescent="0.2">
      <c r="A85" s="4"/>
      <c r="B85" s="5" t="s">
        <v>174</v>
      </c>
      <c r="C85" s="14"/>
      <c r="D85" s="15"/>
      <c r="E85" s="16"/>
      <c r="F85" s="17"/>
    </row>
    <row r="86" spans="1:6" x14ac:dyDescent="0.2">
      <c r="A86" s="79"/>
      <c r="B86" s="82" t="s">
        <v>0</v>
      </c>
      <c r="C86" s="79"/>
      <c r="D86" s="82"/>
      <c r="E86" s="82"/>
      <c r="F86" s="81"/>
    </row>
    <row r="87" spans="1:6" ht="22.5" customHeight="1" x14ac:dyDescent="0.2">
      <c r="A87" s="7"/>
      <c r="B87" s="51" t="s">
        <v>2</v>
      </c>
      <c r="C87" s="56" t="s">
        <v>3</v>
      </c>
      <c r="D87" s="51">
        <v>200</v>
      </c>
      <c r="E87" s="57">
        <v>644</v>
      </c>
      <c r="F87" s="12">
        <f t="shared" si="2"/>
        <v>128800</v>
      </c>
    </row>
    <row r="88" spans="1:6" ht="45" customHeight="1" x14ac:dyDescent="0.2">
      <c r="A88" s="77"/>
      <c r="B88" s="82" t="s">
        <v>4</v>
      </c>
      <c r="C88" s="79"/>
      <c r="D88" s="82"/>
      <c r="E88" s="83"/>
      <c r="F88" s="81"/>
    </row>
    <row r="89" spans="1:6" ht="15" customHeight="1" x14ac:dyDescent="0.2">
      <c r="A89" s="7"/>
      <c r="B89" s="51" t="s">
        <v>6</v>
      </c>
      <c r="C89" s="56" t="s">
        <v>14</v>
      </c>
      <c r="D89" s="51">
        <v>1</v>
      </c>
      <c r="E89" s="57">
        <v>130900</v>
      </c>
      <c r="F89" s="12">
        <f t="shared" si="2"/>
        <v>130900</v>
      </c>
    </row>
    <row r="90" spans="1:6" ht="33.75" customHeight="1" x14ac:dyDescent="0.2">
      <c r="A90" s="7"/>
      <c r="B90" s="51" t="s">
        <v>7</v>
      </c>
      <c r="C90" s="56" t="s">
        <v>14</v>
      </c>
      <c r="D90" s="51">
        <v>1</v>
      </c>
      <c r="E90" s="57">
        <v>130900</v>
      </c>
      <c r="F90" s="12">
        <f t="shared" ref="F90:F135" si="3">+D90*E90</f>
        <v>130900</v>
      </c>
    </row>
    <row r="91" spans="1:6" ht="22.5" customHeight="1" x14ac:dyDescent="0.2">
      <c r="A91" s="7"/>
      <c r="B91" s="51" t="s">
        <v>6</v>
      </c>
      <c r="C91" s="56" t="s">
        <v>14</v>
      </c>
      <c r="D91" s="51">
        <v>6</v>
      </c>
      <c r="E91" s="57">
        <v>130900</v>
      </c>
      <c r="F91" s="12">
        <f t="shared" si="3"/>
        <v>785400</v>
      </c>
    </row>
    <row r="92" spans="1:6" ht="22.5" customHeight="1" x14ac:dyDescent="0.2">
      <c r="A92" s="7"/>
      <c r="B92" s="51" t="s">
        <v>8</v>
      </c>
      <c r="C92" s="56" t="s">
        <v>14</v>
      </c>
      <c r="D92" s="51">
        <v>5</v>
      </c>
      <c r="E92" s="57">
        <v>130900</v>
      </c>
      <c r="F92" s="12">
        <f t="shared" si="3"/>
        <v>654500</v>
      </c>
    </row>
    <row r="93" spans="1:6" ht="22.5" customHeight="1" x14ac:dyDescent="0.2">
      <c r="A93" s="7"/>
      <c r="B93" s="51" t="s">
        <v>9</v>
      </c>
      <c r="C93" s="56" t="s">
        <v>14</v>
      </c>
      <c r="D93" s="51">
        <v>2</v>
      </c>
      <c r="E93" s="57">
        <v>130900</v>
      </c>
      <c r="F93" s="12">
        <f t="shared" si="3"/>
        <v>261800</v>
      </c>
    </row>
    <row r="94" spans="1:6" ht="22.5" customHeight="1" x14ac:dyDescent="0.2">
      <c r="A94" s="7"/>
      <c r="B94" s="51" t="s">
        <v>5</v>
      </c>
      <c r="C94" s="56" t="s">
        <v>14</v>
      </c>
      <c r="D94" s="51">
        <v>3</v>
      </c>
      <c r="E94" s="57">
        <v>43257</v>
      </c>
      <c r="F94" s="12">
        <f t="shared" si="3"/>
        <v>129771</v>
      </c>
    </row>
    <row r="95" spans="1:6" x14ac:dyDescent="0.2">
      <c r="A95" s="79"/>
      <c r="B95" s="82" t="s">
        <v>10</v>
      </c>
      <c r="C95" s="79"/>
      <c r="D95" s="82"/>
      <c r="E95" s="83"/>
      <c r="F95" s="81"/>
    </row>
    <row r="96" spans="1:6" ht="51" x14ac:dyDescent="0.2">
      <c r="A96" s="7"/>
      <c r="B96" s="70" t="s">
        <v>11</v>
      </c>
      <c r="C96" s="56" t="s">
        <v>14</v>
      </c>
      <c r="D96" s="51">
        <v>4</v>
      </c>
      <c r="E96" s="50">
        <v>220150</v>
      </c>
      <c r="F96" s="12">
        <f t="shared" si="3"/>
        <v>880600</v>
      </c>
    </row>
    <row r="97" spans="1:6" ht="45" customHeight="1" x14ac:dyDescent="0.2">
      <c r="A97" s="77"/>
      <c r="B97" s="82" t="s">
        <v>12</v>
      </c>
      <c r="C97" s="79"/>
      <c r="D97" s="82"/>
      <c r="E97" s="85"/>
      <c r="F97" s="81"/>
    </row>
    <row r="98" spans="1:6" ht="38.25" x14ac:dyDescent="0.2">
      <c r="A98" s="7"/>
      <c r="B98" s="48" t="s">
        <v>13</v>
      </c>
      <c r="C98" s="56" t="s">
        <v>15</v>
      </c>
      <c r="D98" s="51">
        <v>3</v>
      </c>
      <c r="E98" s="50">
        <v>1639393</v>
      </c>
      <c r="F98" s="12">
        <f t="shared" si="3"/>
        <v>4918179</v>
      </c>
    </row>
    <row r="99" spans="1:6" ht="33.75" customHeight="1" x14ac:dyDescent="0.2">
      <c r="A99" s="77"/>
      <c r="B99" s="84" t="s">
        <v>198</v>
      </c>
      <c r="C99" s="79"/>
      <c r="D99" s="82"/>
      <c r="E99" s="85"/>
      <c r="F99" s="81"/>
    </row>
    <row r="100" spans="1:6" ht="22.5" customHeight="1" x14ac:dyDescent="0.2">
      <c r="A100" s="7"/>
      <c r="B100" s="48" t="s">
        <v>16</v>
      </c>
      <c r="C100" s="56" t="s">
        <v>17</v>
      </c>
      <c r="D100" s="51">
        <v>1</v>
      </c>
      <c r="E100" s="50">
        <v>2379150</v>
      </c>
      <c r="F100" s="12">
        <f t="shared" si="3"/>
        <v>2379150</v>
      </c>
    </row>
    <row r="101" spans="1:6" x14ac:dyDescent="0.2">
      <c r="A101" s="4"/>
      <c r="B101" s="5" t="s">
        <v>201</v>
      </c>
      <c r="C101" s="14"/>
      <c r="D101" s="15"/>
      <c r="E101" s="16"/>
      <c r="F101" s="17"/>
    </row>
    <row r="102" spans="1:6" ht="22.5" customHeight="1" x14ac:dyDescent="0.2">
      <c r="A102" s="77"/>
      <c r="B102" s="86" t="s">
        <v>22</v>
      </c>
      <c r="C102" s="87"/>
      <c r="D102" s="88"/>
      <c r="E102" s="87"/>
      <c r="F102" s="81"/>
    </row>
    <row r="103" spans="1:6" ht="22.5" customHeight="1" x14ac:dyDescent="0.2">
      <c r="A103" s="7"/>
      <c r="B103" s="62" t="s">
        <v>23</v>
      </c>
      <c r="C103" s="63" t="s">
        <v>14</v>
      </c>
      <c r="D103" s="64">
        <v>600</v>
      </c>
      <c r="E103" s="65">
        <v>2000</v>
      </c>
      <c r="F103" s="12">
        <f t="shared" ref="F103:F132" si="4">+D103*E103</f>
        <v>1200000</v>
      </c>
    </row>
    <row r="104" spans="1:6" ht="25.5" x14ac:dyDescent="0.2">
      <c r="A104" s="56"/>
      <c r="B104" s="60" t="s">
        <v>25</v>
      </c>
      <c r="C104" s="66" t="s">
        <v>14</v>
      </c>
      <c r="D104" s="67">
        <f>D126</f>
        <v>6</v>
      </c>
      <c r="E104" s="68">
        <v>200000</v>
      </c>
      <c r="F104" s="12">
        <f t="shared" si="4"/>
        <v>1200000</v>
      </c>
    </row>
    <row r="105" spans="1:6" ht="22.5" customHeight="1" x14ac:dyDescent="0.2">
      <c r="A105" s="77"/>
      <c r="B105" s="89" t="s">
        <v>26</v>
      </c>
      <c r="C105" s="90"/>
      <c r="D105" s="91"/>
      <c r="E105" s="92"/>
      <c r="F105" s="81"/>
    </row>
    <row r="106" spans="1:6" ht="45" customHeight="1" x14ac:dyDescent="0.2">
      <c r="A106" s="77"/>
      <c r="B106" s="89" t="s">
        <v>27</v>
      </c>
      <c r="C106" s="90" t="s">
        <v>28</v>
      </c>
      <c r="D106" s="93"/>
      <c r="E106" s="92"/>
      <c r="F106" s="81"/>
    </row>
    <row r="107" spans="1:6" ht="15" customHeight="1" x14ac:dyDescent="0.2">
      <c r="A107" s="7"/>
      <c r="B107" s="61" t="s">
        <v>29</v>
      </c>
      <c r="C107" s="69" t="s">
        <v>14</v>
      </c>
      <c r="D107" s="71">
        <v>10</v>
      </c>
      <c r="E107" s="65">
        <v>60000</v>
      </c>
      <c r="F107" s="12">
        <f t="shared" si="4"/>
        <v>600000</v>
      </c>
    </row>
    <row r="108" spans="1:6" ht="33.75" customHeight="1" x14ac:dyDescent="0.2">
      <c r="A108" s="7"/>
      <c r="B108" s="61" t="s">
        <v>30</v>
      </c>
      <c r="C108" s="72" t="s">
        <v>3</v>
      </c>
      <c r="D108" s="73">
        <v>1000</v>
      </c>
      <c r="E108" s="65">
        <v>2000</v>
      </c>
      <c r="F108" s="12">
        <f t="shared" si="4"/>
        <v>2000000</v>
      </c>
    </row>
    <row r="109" spans="1:6" ht="22.5" customHeight="1" x14ac:dyDescent="0.2">
      <c r="A109" s="7"/>
      <c r="B109" s="61" t="s">
        <v>31</v>
      </c>
      <c r="C109" s="72" t="s">
        <v>32</v>
      </c>
      <c r="D109" s="73">
        <v>5</v>
      </c>
      <c r="E109" s="65">
        <v>180000</v>
      </c>
      <c r="F109" s="12">
        <f t="shared" si="4"/>
        <v>900000</v>
      </c>
    </row>
    <row r="110" spans="1:6" ht="22.5" customHeight="1" x14ac:dyDescent="0.2">
      <c r="A110" s="77"/>
      <c r="B110" s="89" t="s">
        <v>33</v>
      </c>
      <c r="C110" s="94"/>
      <c r="D110" s="94"/>
      <c r="E110" s="93"/>
      <c r="F110" s="81"/>
    </row>
    <row r="111" spans="1:6" ht="38.25" x14ac:dyDescent="0.2">
      <c r="A111" s="77"/>
      <c r="B111" s="89" t="s">
        <v>34</v>
      </c>
      <c r="C111" s="94"/>
      <c r="D111" s="94"/>
      <c r="E111" s="93"/>
      <c r="F111" s="81"/>
    </row>
    <row r="112" spans="1:6" ht="22.5" customHeight="1" x14ac:dyDescent="0.2">
      <c r="A112" s="7"/>
      <c r="B112" s="62" t="s">
        <v>35</v>
      </c>
      <c r="C112" s="72" t="s">
        <v>3</v>
      </c>
      <c r="D112" s="72">
        <v>1500</v>
      </c>
      <c r="E112" s="71">
        <v>1000</v>
      </c>
      <c r="F112" s="12">
        <f t="shared" si="4"/>
        <v>1500000</v>
      </c>
    </row>
    <row r="113" spans="1:6" x14ac:dyDescent="0.2">
      <c r="A113" s="56"/>
      <c r="B113" s="62" t="s">
        <v>36</v>
      </c>
      <c r="C113" s="72" t="s">
        <v>14</v>
      </c>
      <c r="D113" s="72">
        <v>5200</v>
      </c>
      <c r="E113" s="71">
        <v>500</v>
      </c>
      <c r="F113" s="12">
        <f t="shared" si="4"/>
        <v>2600000</v>
      </c>
    </row>
    <row r="114" spans="1:6" ht="22.5" customHeight="1" x14ac:dyDescent="0.2">
      <c r="A114" s="7"/>
      <c r="B114" s="62" t="s">
        <v>37</v>
      </c>
      <c r="C114" s="72" t="s">
        <v>14</v>
      </c>
      <c r="D114" s="72">
        <v>5200</v>
      </c>
      <c r="E114" s="71">
        <v>2000</v>
      </c>
      <c r="F114" s="12">
        <f t="shared" si="4"/>
        <v>10400000</v>
      </c>
    </row>
    <row r="115" spans="1:6" ht="45" customHeight="1" x14ac:dyDescent="0.2">
      <c r="A115" s="7"/>
      <c r="B115" s="62" t="s">
        <v>38</v>
      </c>
      <c r="C115" s="72" t="s">
        <v>14</v>
      </c>
      <c r="D115" s="72">
        <v>5200</v>
      </c>
      <c r="E115" s="71">
        <v>100</v>
      </c>
      <c r="F115" s="12">
        <f t="shared" si="4"/>
        <v>520000</v>
      </c>
    </row>
    <row r="116" spans="1:6" ht="15" customHeight="1" x14ac:dyDescent="0.2">
      <c r="A116" s="7"/>
      <c r="B116" s="62" t="s">
        <v>39</v>
      </c>
      <c r="C116" s="72" t="s">
        <v>14</v>
      </c>
      <c r="D116" s="72">
        <v>5200</v>
      </c>
      <c r="E116" s="71">
        <v>2000</v>
      </c>
      <c r="F116" s="12">
        <f t="shared" si="4"/>
        <v>10400000</v>
      </c>
    </row>
    <row r="117" spans="1:6" ht="33.75" customHeight="1" x14ac:dyDescent="0.2">
      <c r="A117" s="7"/>
      <c r="B117" s="62" t="s">
        <v>40</v>
      </c>
      <c r="C117" s="72" t="s">
        <v>14</v>
      </c>
      <c r="D117" s="72">
        <v>5200</v>
      </c>
      <c r="E117" s="71">
        <v>2000</v>
      </c>
      <c r="F117" s="12">
        <f t="shared" si="4"/>
        <v>10400000</v>
      </c>
    </row>
    <row r="118" spans="1:6" ht="22.5" customHeight="1" x14ac:dyDescent="0.2">
      <c r="A118" s="7"/>
      <c r="B118" s="62" t="s">
        <v>41</v>
      </c>
      <c r="C118" s="72" t="s">
        <v>14</v>
      </c>
      <c r="D118" s="72">
        <v>5200</v>
      </c>
      <c r="E118" s="71">
        <v>3200</v>
      </c>
      <c r="F118" s="12">
        <f t="shared" si="4"/>
        <v>16640000</v>
      </c>
    </row>
    <row r="119" spans="1:6" ht="22.5" customHeight="1" x14ac:dyDescent="0.2">
      <c r="A119" s="7"/>
      <c r="B119" s="62" t="s">
        <v>42</v>
      </c>
      <c r="C119" s="72" t="s">
        <v>43</v>
      </c>
      <c r="D119" s="72">
        <v>451.7</v>
      </c>
      <c r="E119" s="71">
        <v>9894</v>
      </c>
      <c r="F119" s="12">
        <f t="shared" si="4"/>
        <v>4469119.8</v>
      </c>
    </row>
    <row r="120" spans="1:6" ht="22.5" customHeight="1" x14ac:dyDescent="0.2">
      <c r="A120" s="77"/>
      <c r="B120" s="89" t="s">
        <v>44</v>
      </c>
      <c r="C120" s="94"/>
      <c r="D120" s="95"/>
      <c r="E120" s="92"/>
      <c r="F120" s="81"/>
    </row>
    <row r="121" spans="1:6" ht="22.5" customHeight="1" x14ac:dyDescent="0.2">
      <c r="A121" s="7"/>
      <c r="B121" s="62" t="s">
        <v>45</v>
      </c>
      <c r="C121" s="72" t="s">
        <v>46</v>
      </c>
      <c r="D121" s="73">
        <v>4</v>
      </c>
      <c r="E121" s="65">
        <v>50000</v>
      </c>
      <c r="F121" s="12">
        <f t="shared" si="4"/>
        <v>200000</v>
      </c>
    </row>
    <row r="122" spans="1:6" x14ac:dyDescent="0.2">
      <c r="A122" s="56"/>
      <c r="B122" s="62" t="s">
        <v>47</v>
      </c>
      <c r="C122" s="72" t="s">
        <v>48</v>
      </c>
      <c r="D122" s="73">
        <v>4</v>
      </c>
      <c r="E122" s="65">
        <v>90000</v>
      </c>
      <c r="F122" s="12">
        <f t="shared" si="4"/>
        <v>360000</v>
      </c>
    </row>
    <row r="123" spans="1:6" ht="22.5" customHeight="1" x14ac:dyDescent="0.2">
      <c r="A123" s="7"/>
      <c r="B123" s="62" t="s">
        <v>49</v>
      </c>
      <c r="C123" s="63" t="s">
        <v>32</v>
      </c>
      <c r="D123" s="73">
        <v>3</v>
      </c>
      <c r="E123" s="65">
        <v>180000</v>
      </c>
      <c r="F123" s="12">
        <f t="shared" si="4"/>
        <v>540000</v>
      </c>
    </row>
    <row r="124" spans="1:6" ht="45" customHeight="1" x14ac:dyDescent="0.2">
      <c r="A124" s="77"/>
      <c r="B124" s="89" t="s">
        <v>50</v>
      </c>
      <c r="C124" s="94"/>
      <c r="D124" s="94"/>
      <c r="E124" s="92"/>
      <c r="F124" s="81"/>
    </row>
    <row r="125" spans="1:6" ht="15" customHeight="1" x14ac:dyDescent="0.2">
      <c r="A125" s="7"/>
      <c r="B125" s="60" t="s">
        <v>51</v>
      </c>
      <c r="C125" s="74" t="s">
        <v>3</v>
      </c>
      <c r="D125" s="74">
        <v>200</v>
      </c>
      <c r="E125" s="68">
        <v>4000</v>
      </c>
      <c r="F125" s="12">
        <f t="shared" si="4"/>
        <v>800000</v>
      </c>
    </row>
    <row r="126" spans="1:6" ht="33.75" customHeight="1" x14ac:dyDescent="0.2">
      <c r="A126" s="7"/>
      <c r="B126" s="60" t="s">
        <v>52</v>
      </c>
      <c r="C126" s="66" t="s">
        <v>14</v>
      </c>
      <c r="D126" s="74">
        <v>6</v>
      </c>
      <c r="E126" s="68">
        <v>100000</v>
      </c>
      <c r="F126" s="12">
        <f t="shared" si="4"/>
        <v>600000</v>
      </c>
    </row>
    <row r="127" spans="1:6" ht="22.5" customHeight="1" x14ac:dyDescent="0.2">
      <c r="A127" s="7"/>
      <c r="B127" s="60" t="s">
        <v>53</v>
      </c>
      <c r="C127" s="66" t="s">
        <v>14</v>
      </c>
      <c r="D127" s="74">
        <v>9</v>
      </c>
      <c r="E127" s="68">
        <v>100000</v>
      </c>
      <c r="F127" s="12">
        <f t="shared" si="4"/>
        <v>900000</v>
      </c>
    </row>
    <row r="128" spans="1:6" ht="22.5" customHeight="1" x14ac:dyDescent="0.2">
      <c r="A128" s="77"/>
      <c r="B128" s="89" t="s">
        <v>54</v>
      </c>
      <c r="C128" s="90"/>
      <c r="D128" s="94"/>
      <c r="E128" s="93"/>
      <c r="F128" s="81"/>
    </row>
    <row r="129" spans="1:7" ht="22.5" customHeight="1" x14ac:dyDescent="0.2">
      <c r="A129" s="7"/>
      <c r="B129" s="60" t="s">
        <v>55</v>
      </c>
      <c r="C129" s="74" t="s">
        <v>56</v>
      </c>
      <c r="D129" s="74">
        <v>2</v>
      </c>
      <c r="E129" s="68">
        <v>250000</v>
      </c>
      <c r="F129" s="12">
        <f t="shared" si="4"/>
        <v>500000</v>
      </c>
    </row>
    <row r="130" spans="1:7" ht="25.5" x14ac:dyDescent="0.2">
      <c r="A130" s="77"/>
      <c r="B130" s="89" t="s">
        <v>57</v>
      </c>
      <c r="C130" s="90"/>
      <c r="D130" s="94"/>
      <c r="E130" s="93"/>
      <c r="F130" s="81"/>
    </row>
    <row r="131" spans="1:7" x14ac:dyDescent="0.2">
      <c r="A131" s="56"/>
      <c r="B131" s="60" t="s">
        <v>58</v>
      </c>
      <c r="C131" s="66" t="s">
        <v>24</v>
      </c>
      <c r="D131" s="66">
        <v>3</v>
      </c>
      <c r="E131" s="68">
        <v>100000</v>
      </c>
      <c r="F131" s="12">
        <f t="shared" si="4"/>
        <v>300000</v>
      </c>
    </row>
    <row r="132" spans="1:7" ht="22.5" customHeight="1" x14ac:dyDescent="0.2">
      <c r="A132" s="7"/>
      <c r="B132" s="60" t="s">
        <v>59</v>
      </c>
      <c r="C132" s="74" t="s">
        <v>17</v>
      </c>
      <c r="D132" s="74">
        <v>1</v>
      </c>
      <c r="E132" s="68">
        <v>225400</v>
      </c>
      <c r="F132" s="12">
        <f t="shared" si="4"/>
        <v>225400</v>
      </c>
    </row>
    <row r="133" spans="1:7" ht="22.5" customHeight="1" x14ac:dyDescent="0.2">
      <c r="A133" s="7"/>
      <c r="B133" s="60" t="s">
        <v>60</v>
      </c>
      <c r="C133" s="66" t="s">
        <v>56</v>
      </c>
      <c r="D133" s="66">
        <v>3</v>
      </c>
      <c r="E133" s="68">
        <v>500000</v>
      </c>
      <c r="F133" s="12">
        <f t="shared" si="3"/>
        <v>1500000</v>
      </c>
    </row>
    <row r="134" spans="1:7" ht="22.5" customHeight="1" x14ac:dyDescent="0.2">
      <c r="A134" s="7"/>
      <c r="B134" s="60" t="s">
        <v>61</v>
      </c>
      <c r="C134" s="74" t="s">
        <v>62</v>
      </c>
      <c r="D134" s="74">
        <v>3</v>
      </c>
      <c r="E134" s="68">
        <v>6000</v>
      </c>
      <c r="F134" s="12">
        <f t="shared" si="3"/>
        <v>18000</v>
      </c>
    </row>
    <row r="135" spans="1:7" ht="22.5" customHeight="1" x14ac:dyDescent="0.2">
      <c r="A135" s="7"/>
      <c r="B135" s="60" t="s">
        <v>63</v>
      </c>
      <c r="C135" s="66" t="s">
        <v>56</v>
      </c>
      <c r="D135" s="74">
        <v>2</v>
      </c>
      <c r="E135" s="68">
        <v>40000</v>
      </c>
      <c r="F135" s="12">
        <f t="shared" si="3"/>
        <v>80000</v>
      </c>
    </row>
    <row r="136" spans="1:7" ht="12.75" customHeight="1" x14ac:dyDescent="0.2">
      <c r="A136" s="107" t="s">
        <v>160</v>
      </c>
      <c r="B136" s="108"/>
      <c r="C136" s="108"/>
      <c r="D136" s="109"/>
      <c r="E136" s="22"/>
      <c r="F136" s="42">
        <f>+SUM(F4:F135)</f>
        <v>1326337884.5093839</v>
      </c>
      <c r="G136" s="12"/>
    </row>
    <row r="137" spans="1:7" x14ac:dyDescent="0.2">
      <c r="A137" s="117" t="s">
        <v>169</v>
      </c>
      <c r="B137" s="118"/>
      <c r="C137" s="118"/>
      <c r="D137" s="119"/>
      <c r="E137" s="36"/>
      <c r="F137" s="37">
        <f>+SUM(F42:F51)</f>
        <v>13600000</v>
      </c>
      <c r="G137" s="38"/>
    </row>
    <row r="138" spans="1:7" x14ac:dyDescent="0.2">
      <c r="A138" s="117" t="s">
        <v>174</v>
      </c>
      <c r="B138" s="118"/>
      <c r="C138" s="118"/>
      <c r="D138" s="119"/>
      <c r="E138" s="36"/>
      <c r="F138" s="37">
        <f>+SUM(F86:F100)</f>
        <v>10400000</v>
      </c>
      <c r="G138" s="38"/>
    </row>
    <row r="139" spans="1:7" x14ac:dyDescent="0.2">
      <c r="A139" s="117" t="s">
        <v>171</v>
      </c>
      <c r="B139" s="118"/>
      <c r="C139" s="118"/>
      <c r="D139" s="119"/>
      <c r="E139" s="36"/>
      <c r="F139" s="37">
        <f>+SUM(F53:F84)</f>
        <v>43735000</v>
      </c>
      <c r="G139" s="39"/>
    </row>
    <row r="140" spans="1:7" x14ac:dyDescent="0.2">
      <c r="A140" s="114" t="s">
        <v>175</v>
      </c>
      <c r="B140" s="115"/>
      <c r="C140" s="115"/>
      <c r="D140" s="116"/>
      <c r="E140" s="33"/>
      <c r="F140" s="34">
        <f>+SUM(F102:F135)</f>
        <v>68852519.799999997</v>
      </c>
      <c r="G140" s="40"/>
    </row>
    <row r="141" spans="1:7" x14ac:dyDescent="0.2">
      <c r="A141" s="120" t="s">
        <v>172</v>
      </c>
      <c r="B141" s="121"/>
      <c r="C141" s="121"/>
      <c r="D141" s="122"/>
      <c r="E141" s="75"/>
      <c r="F141" s="76">
        <v>8000000</v>
      </c>
      <c r="G141" s="41"/>
    </row>
    <row r="142" spans="1:7" ht="12.75" customHeight="1" x14ac:dyDescent="0.2">
      <c r="A142" s="123" t="s">
        <v>186</v>
      </c>
      <c r="B142" s="124"/>
      <c r="C142" s="124"/>
      <c r="D142" s="125"/>
      <c r="E142" s="36"/>
      <c r="F142" s="37">
        <f>+F136+F141</f>
        <v>1334337884.5093839</v>
      </c>
      <c r="G142" s="41"/>
    </row>
    <row r="143" spans="1:7" ht="25.5" customHeight="1" x14ac:dyDescent="0.2">
      <c r="A143" s="107" t="s">
        <v>161</v>
      </c>
      <c r="B143" s="108"/>
      <c r="C143" s="108"/>
      <c r="D143" s="109"/>
      <c r="E143" s="24">
        <v>0.25</v>
      </c>
      <c r="F143" s="23">
        <f>+F142*E143</f>
        <v>333584471.12734598</v>
      </c>
    </row>
    <row r="144" spans="1:7" x14ac:dyDescent="0.2">
      <c r="A144" s="107" t="s">
        <v>162</v>
      </c>
      <c r="B144" s="108"/>
      <c r="C144" s="108"/>
      <c r="D144" s="109"/>
      <c r="E144" s="24">
        <v>0.01</v>
      </c>
      <c r="F144" s="25">
        <f>+F142*E144</f>
        <v>13343378.845093839</v>
      </c>
    </row>
    <row r="145" spans="1:7" ht="25.5" customHeight="1" x14ac:dyDescent="0.2">
      <c r="A145" s="107" t="s">
        <v>163</v>
      </c>
      <c r="B145" s="108"/>
      <c r="C145" s="108"/>
      <c r="D145" s="109"/>
      <c r="E145" s="24">
        <v>0.05</v>
      </c>
      <c r="F145" s="25">
        <f>+F142*E145</f>
        <v>66716894.225469202</v>
      </c>
    </row>
    <row r="146" spans="1:7" x14ac:dyDescent="0.2">
      <c r="A146" s="107" t="s">
        <v>164</v>
      </c>
      <c r="B146" s="108"/>
      <c r="C146" s="108"/>
      <c r="D146" s="109"/>
      <c r="E146" s="24">
        <f>+E143+E144+E145</f>
        <v>0.31</v>
      </c>
      <c r="F146" s="25">
        <f>+F143+F144+F145</f>
        <v>413644744.197909</v>
      </c>
    </row>
    <row r="147" spans="1:7" ht="23.25" customHeight="1" x14ac:dyDescent="0.2">
      <c r="A147" s="107" t="s">
        <v>165</v>
      </c>
      <c r="B147" s="108"/>
      <c r="C147" s="108"/>
      <c r="D147" s="109"/>
      <c r="E147" s="22"/>
      <c r="F147" s="25">
        <f>+F142+F146</f>
        <v>1747982628.707293</v>
      </c>
    </row>
    <row r="148" spans="1:7" ht="25.5" customHeight="1" x14ac:dyDescent="0.2">
      <c r="A148" s="107" t="s">
        <v>166</v>
      </c>
      <c r="B148" s="108"/>
      <c r="C148" s="108"/>
      <c r="D148" s="109"/>
      <c r="E148" s="24">
        <v>0.19</v>
      </c>
      <c r="F148" s="23">
        <f>+F145*E148</f>
        <v>12676209.902839148</v>
      </c>
    </row>
    <row r="149" spans="1:7" ht="12.75" customHeight="1" x14ac:dyDescent="0.2">
      <c r="A149" s="107" t="s">
        <v>167</v>
      </c>
      <c r="B149" s="108"/>
      <c r="C149" s="108"/>
      <c r="D149" s="109"/>
      <c r="E149" s="22"/>
      <c r="F149" s="43">
        <f>+F147+F148</f>
        <v>1760658838.6101322</v>
      </c>
    </row>
    <row r="150" spans="1:7" ht="12.75" customHeight="1" x14ac:dyDescent="0.2">
      <c r="A150" s="26"/>
      <c r="B150" s="26"/>
      <c r="C150" s="26"/>
      <c r="D150" s="26"/>
      <c r="E150" s="27"/>
      <c r="F150" s="28"/>
    </row>
    <row r="151" spans="1:7" ht="12.75" hidden="1" customHeight="1" x14ac:dyDescent="0.2">
      <c r="A151" s="110" t="s">
        <v>168</v>
      </c>
      <c r="B151" s="110"/>
      <c r="C151" s="110"/>
      <c r="D151" s="110"/>
      <c r="E151" s="27"/>
      <c r="F151" s="28"/>
    </row>
    <row r="152" spans="1:7" hidden="1" x14ac:dyDescent="0.2">
      <c r="A152" s="106" t="s">
        <v>169</v>
      </c>
      <c r="B152" s="106"/>
      <c r="C152" s="106"/>
      <c r="D152" s="106"/>
      <c r="E152" s="29" t="s">
        <v>170</v>
      </c>
      <c r="F152" s="30">
        <v>24000000</v>
      </c>
      <c r="G152" s="32">
        <v>13000000</v>
      </c>
    </row>
    <row r="153" spans="1:7" hidden="1" x14ac:dyDescent="0.2">
      <c r="A153" s="111" t="s">
        <v>174</v>
      </c>
      <c r="B153" s="112"/>
      <c r="C153" s="112"/>
      <c r="D153" s="113"/>
      <c r="E153" s="29"/>
      <c r="F153" s="30"/>
      <c r="G153" s="32">
        <v>11000000</v>
      </c>
    </row>
    <row r="154" spans="1:7" hidden="1" x14ac:dyDescent="0.2">
      <c r="A154" s="106" t="s">
        <v>171</v>
      </c>
      <c r="B154" s="106"/>
      <c r="C154" s="106"/>
      <c r="D154" s="106"/>
      <c r="E154" s="29" t="s">
        <v>170</v>
      </c>
      <c r="F154" s="30">
        <v>45000000</v>
      </c>
      <c r="G154" s="31">
        <v>44000000</v>
      </c>
    </row>
    <row r="155" spans="1:7" hidden="1" x14ac:dyDescent="0.2">
      <c r="A155" s="114" t="s">
        <v>175</v>
      </c>
      <c r="B155" s="115"/>
      <c r="C155" s="115"/>
      <c r="D155" s="116"/>
      <c r="E155" s="33"/>
      <c r="F155" s="34" t="e">
        <f>#REF!</f>
        <v>#REF!</v>
      </c>
      <c r="G155" s="35" t="e">
        <f>#REF!</f>
        <v>#REF!</v>
      </c>
    </row>
    <row r="156" spans="1:7" hidden="1" x14ac:dyDescent="0.2">
      <c r="A156" s="106" t="s">
        <v>172</v>
      </c>
      <c r="B156" s="106"/>
      <c r="C156" s="106"/>
      <c r="D156" s="106"/>
      <c r="E156" s="29" t="s">
        <v>173</v>
      </c>
      <c r="F156" s="30">
        <v>8000000</v>
      </c>
    </row>
    <row r="157" spans="1:7" hidden="1" x14ac:dyDescent="0.2">
      <c r="F157" s="31" t="e">
        <f>+SUM(F152:F156)</f>
        <v>#REF!</v>
      </c>
    </row>
  </sheetData>
  <mergeCells count="20">
    <mergeCell ref="A136:D136"/>
    <mergeCell ref="A143:D143"/>
    <mergeCell ref="A144:D144"/>
    <mergeCell ref="A145:D145"/>
    <mergeCell ref="A146:D146"/>
    <mergeCell ref="A137:D137"/>
    <mergeCell ref="A138:D138"/>
    <mergeCell ref="A139:D139"/>
    <mergeCell ref="A140:D140"/>
    <mergeCell ref="A141:D141"/>
    <mergeCell ref="A142:D142"/>
    <mergeCell ref="A151:D151"/>
    <mergeCell ref="A147:D147"/>
    <mergeCell ref="A152:D152"/>
    <mergeCell ref="A154:D154"/>
    <mergeCell ref="A156:D156"/>
    <mergeCell ref="A153:D153"/>
    <mergeCell ref="A155:D155"/>
    <mergeCell ref="A148:D148"/>
    <mergeCell ref="A149:D14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"/>
  <sheetViews>
    <sheetView tabSelected="1" zoomScale="70" zoomScaleNormal="70" workbookViewId="0">
      <selection activeCell="H10" sqref="H10"/>
    </sheetView>
  </sheetViews>
  <sheetFormatPr baseColWidth="10" defaultRowHeight="12.75" x14ac:dyDescent="0.2"/>
  <cols>
    <col min="1" max="1" width="11.42578125" style="3"/>
    <col min="2" max="2" width="11.5703125" style="3" bestFit="1" customWidth="1"/>
    <col min="3" max="4" width="11.5703125" style="3" customWidth="1"/>
    <col min="5" max="5" width="43.28515625" style="3" customWidth="1"/>
    <col min="6" max="6" width="11.42578125" style="3"/>
    <col min="7" max="7" width="11.5703125" style="3" bestFit="1" customWidth="1"/>
    <col min="8" max="8" width="21.42578125" style="3" bestFit="1" customWidth="1"/>
    <col min="9" max="9" width="22.7109375" style="3" bestFit="1" customWidth="1"/>
    <col min="10" max="10" width="22" style="3" customWidth="1"/>
    <col min="11" max="16384" width="11.42578125" style="3"/>
  </cols>
  <sheetData>
    <row r="1" spans="2:10" customFormat="1" ht="15" x14ac:dyDescent="0.25">
      <c r="B1" s="126" t="s">
        <v>204</v>
      </c>
      <c r="C1" s="126"/>
      <c r="D1" s="126"/>
      <c r="E1" s="126"/>
      <c r="F1" s="126"/>
      <c r="G1" s="126"/>
      <c r="H1" s="126"/>
      <c r="I1" s="126"/>
    </row>
    <row r="2" spans="2:10" customFormat="1" ht="15" x14ac:dyDescent="0.25">
      <c r="B2" s="132"/>
      <c r="C2" s="132"/>
      <c r="D2" s="132"/>
      <c r="E2" s="132"/>
      <c r="F2" s="132"/>
      <c r="G2" s="132"/>
      <c r="H2" s="132"/>
      <c r="I2" s="132"/>
    </row>
    <row r="3" spans="2:10" customFormat="1" ht="15" x14ac:dyDescent="0.25">
      <c r="B3" s="127" t="s">
        <v>205</v>
      </c>
      <c r="C3" s="127"/>
      <c r="D3" s="127"/>
      <c r="E3" s="127"/>
      <c r="F3" s="127"/>
      <c r="G3" s="127"/>
      <c r="H3" s="127"/>
      <c r="I3" s="127"/>
    </row>
    <row r="4" spans="2:10" customFormat="1" ht="15" x14ac:dyDescent="0.25">
      <c r="B4" s="133"/>
      <c r="C4" s="133"/>
      <c r="D4" s="133"/>
      <c r="E4" s="133"/>
      <c r="F4" s="133"/>
      <c r="G4" s="133"/>
      <c r="H4" s="133"/>
      <c r="I4" s="133"/>
    </row>
    <row r="5" spans="2:10" customFormat="1" ht="43.5" customHeight="1" x14ac:dyDescent="0.25">
      <c r="B5" s="128" t="s">
        <v>238</v>
      </c>
      <c r="C5" s="128"/>
      <c r="D5" s="128"/>
      <c r="E5" s="128"/>
      <c r="F5" s="128"/>
      <c r="G5" s="128"/>
      <c r="H5" s="128"/>
      <c r="I5" s="128"/>
    </row>
    <row r="6" spans="2:10" customFormat="1" ht="30" customHeight="1" x14ac:dyDescent="0.25">
      <c r="B6" s="128"/>
      <c r="C6" s="128"/>
      <c r="D6" s="128"/>
      <c r="E6" s="128"/>
      <c r="F6" s="128"/>
      <c r="G6" s="128"/>
      <c r="H6" s="128"/>
      <c r="I6" s="128"/>
    </row>
    <row r="7" spans="2:10" customFormat="1" ht="20.25" customHeight="1" x14ac:dyDescent="0.25">
      <c r="B7" s="129" t="s">
        <v>254</v>
      </c>
      <c r="C7" s="129"/>
      <c r="D7" s="129"/>
      <c r="E7" s="129"/>
      <c r="F7" s="129"/>
      <c r="G7" s="129"/>
      <c r="H7" s="129"/>
      <c r="I7" s="129"/>
    </row>
    <row r="8" spans="2:10" ht="25.5" customHeight="1" x14ac:dyDescent="0.2">
      <c r="B8" s="130" t="s">
        <v>82</v>
      </c>
      <c r="C8" s="134" t="s">
        <v>206</v>
      </c>
      <c r="D8" s="135"/>
      <c r="E8" s="130" t="s">
        <v>83</v>
      </c>
      <c r="F8" s="130" t="s">
        <v>84</v>
      </c>
      <c r="G8" s="130" t="s">
        <v>85</v>
      </c>
      <c r="H8" s="130" t="s">
        <v>255</v>
      </c>
      <c r="I8" s="130" t="s">
        <v>256</v>
      </c>
    </row>
    <row r="9" spans="2:10" x14ac:dyDescent="0.2">
      <c r="B9" s="131"/>
      <c r="C9" s="1" t="s">
        <v>207</v>
      </c>
      <c r="D9" s="1" t="s">
        <v>208</v>
      </c>
      <c r="E9" s="131"/>
      <c r="F9" s="131"/>
      <c r="G9" s="131"/>
      <c r="H9" s="131"/>
      <c r="I9" s="131"/>
    </row>
    <row r="10" spans="2:10" ht="24.75" customHeight="1" x14ac:dyDescent="0.2">
      <c r="B10" s="4">
        <v>1</v>
      </c>
      <c r="C10" s="4"/>
      <c r="D10" s="4"/>
      <c r="E10" s="5" t="s">
        <v>94</v>
      </c>
      <c r="F10" s="14"/>
      <c r="G10" s="15"/>
      <c r="H10" s="16"/>
      <c r="I10" s="17"/>
      <c r="J10" s="104"/>
    </row>
    <row r="11" spans="2:10" ht="40.5" customHeight="1" x14ac:dyDescent="0.2">
      <c r="B11" s="7" t="s">
        <v>1</v>
      </c>
      <c r="C11" s="7"/>
      <c r="D11" s="7" t="s">
        <v>230</v>
      </c>
      <c r="E11" s="8" t="s">
        <v>96</v>
      </c>
      <c r="F11" s="9" t="s">
        <v>97</v>
      </c>
      <c r="G11" s="10">
        <v>1691.36</v>
      </c>
      <c r="H11" s="12"/>
      <c r="I11" s="12"/>
      <c r="J11" s="104"/>
    </row>
    <row r="12" spans="2:10" ht="22.5" customHeight="1" x14ac:dyDescent="0.2">
      <c r="B12" s="7" t="s">
        <v>242</v>
      </c>
      <c r="C12" s="7" t="s">
        <v>209</v>
      </c>
      <c r="D12" s="7"/>
      <c r="E12" s="8" t="s">
        <v>99</v>
      </c>
      <c r="F12" s="9" t="s">
        <v>91</v>
      </c>
      <c r="G12" s="10">
        <v>3843.54</v>
      </c>
      <c r="H12" s="12"/>
      <c r="I12" s="12"/>
      <c r="J12" s="104"/>
    </row>
    <row r="13" spans="2:10" ht="45" customHeight="1" x14ac:dyDescent="0.2">
      <c r="B13" s="7" t="s">
        <v>243</v>
      </c>
      <c r="C13" s="7"/>
      <c r="D13" s="7" t="s">
        <v>210</v>
      </c>
      <c r="E13" s="8" t="s">
        <v>101</v>
      </c>
      <c r="F13" s="9" t="s">
        <v>97</v>
      </c>
      <c r="G13" s="10">
        <v>449.27</v>
      </c>
      <c r="H13" s="12"/>
      <c r="I13" s="12"/>
      <c r="J13" s="104"/>
    </row>
    <row r="14" spans="2:10" ht="23.25" customHeight="1" x14ac:dyDescent="0.2">
      <c r="B14" s="7" t="s">
        <v>244</v>
      </c>
      <c r="C14" s="7"/>
      <c r="D14" s="7" t="s">
        <v>231</v>
      </c>
      <c r="E14" s="8" t="s">
        <v>103</v>
      </c>
      <c r="F14" s="9" t="s">
        <v>104</v>
      </c>
      <c r="G14" s="10">
        <v>7218.06</v>
      </c>
      <c r="H14" s="12"/>
      <c r="I14" s="12"/>
      <c r="J14" s="104"/>
    </row>
    <row r="15" spans="2:10" x14ac:dyDescent="0.2">
      <c r="B15" s="4">
        <v>2</v>
      </c>
      <c r="C15" s="4"/>
      <c r="D15" s="4"/>
      <c r="E15" s="5" t="s">
        <v>105</v>
      </c>
      <c r="F15" s="14"/>
      <c r="G15" s="15"/>
      <c r="H15" s="16"/>
      <c r="I15" s="17"/>
      <c r="J15" s="104"/>
    </row>
    <row r="16" spans="2:10" ht="33.75" customHeight="1" x14ac:dyDescent="0.2">
      <c r="B16" s="7" t="s">
        <v>95</v>
      </c>
      <c r="C16" s="7" t="s">
        <v>211</v>
      </c>
      <c r="D16" s="7"/>
      <c r="E16" s="8" t="s">
        <v>107</v>
      </c>
      <c r="F16" s="9" t="s">
        <v>97</v>
      </c>
      <c r="G16" s="10">
        <v>107</v>
      </c>
      <c r="H16" s="12"/>
      <c r="I16" s="12"/>
      <c r="J16" s="104"/>
    </row>
    <row r="17" spans="2:10" ht="36" customHeight="1" x14ac:dyDescent="0.2">
      <c r="B17" s="7" t="s">
        <v>98</v>
      </c>
      <c r="C17" s="7"/>
      <c r="D17" s="7" t="s">
        <v>232</v>
      </c>
      <c r="E17" s="8" t="s">
        <v>109</v>
      </c>
      <c r="F17" s="9" t="s">
        <v>97</v>
      </c>
      <c r="G17" s="10">
        <v>221.31</v>
      </c>
      <c r="H17" s="12"/>
      <c r="I17" s="12"/>
      <c r="J17" s="104"/>
    </row>
    <row r="18" spans="2:10" ht="30" customHeight="1" x14ac:dyDescent="0.2">
      <c r="B18" s="4">
        <v>3</v>
      </c>
      <c r="C18" s="4"/>
      <c r="D18" s="4"/>
      <c r="E18" s="5" t="s">
        <v>110</v>
      </c>
      <c r="F18" s="14"/>
      <c r="G18" s="15"/>
      <c r="H18" s="16"/>
      <c r="I18" s="17"/>
      <c r="J18" s="104"/>
    </row>
    <row r="19" spans="2:10" ht="38.25" x14ac:dyDescent="0.2">
      <c r="B19" s="7" t="s">
        <v>106</v>
      </c>
      <c r="C19" s="7" t="s">
        <v>212</v>
      </c>
      <c r="D19" s="7"/>
      <c r="E19" s="8" t="s">
        <v>112</v>
      </c>
      <c r="F19" s="9" t="s">
        <v>97</v>
      </c>
      <c r="G19" s="10">
        <v>668.44</v>
      </c>
      <c r="H19" s="12"/>
      <c r="I19" s="12"/>
      <c r="J19" s="104"/>
    </row>
    <row r="20" spans="2:10" ht="71.25" customHeight="1" x14ac:dyDescent="0.2">
      <c r="B20" s="7" t="s">
        <v>108</v>
      </c>
      <c r="C20" s="7" t="s">
        <v>213</v>
      </c>
      <c r="D20" s="7"/>
      <c r="E20" s="8" t="s">
        <v>114</v>
      </c>
      <c r="F20" s="9" t="s">
        <v>97</v>
      </c>
      <c r="G20" s="10">
        <v>709</v>
      </c>
      <c r="H20" s="12"/>
      <c r="I20" s="12"/>
      <c r="J20" s="104"/>
    </row>
    <row r="21" spans="2:10" ht="22.5" customHeight="1" x14ac:dyDescent="0.2">
      <c r="B21" s="7" t="s">
        <v>245</v>
      </c>
      <c r="C21" s="7"/>
      <c r="D21" s="7" t="s">
        <v>214</v>
      </c>
      <c r="E21" s="8" t="s">
        <v>116</v>
      </c>
      <c r="F21" s="9" t="s">
        <v>93</v>
      </c>
      <c r="G21" s="10">
        <v>1057</v>
      </c>
      <c r="H21" s="12"/>
      <c r="I21" s="12"/>
      <c r="J21" s="104"/>
    </row>
    <row r="22" spans="2:10" ht="22.5" customHeight="1" x14ac:dyDescent="0.2">
      <c r="B22" s="7" t="s">
        <v>246</v>
      </c>
      <c r="C22" s="7" t="s">
        <v>215</v>
      </c>
      <c r="D22" s="7"/>
      <c r="E22" s="8" t="s">
        <v>118</v>
      </c>
      <c r="F22" s="9" t="s">
        <v>119</v>
      </c>
      <c r="G22" s="10">
        <v>816.4</v>
      </c>
      <c r="H22" s="12"/>
      <c r="I22" s="12"/>
      <c r="J22" s="104"/>
    </row>
    <row r="23" spans="2:10" x14ac:dyDescent="0.2">
      <c r="B23" s="4">
        <v>4</v>
      </c>
      <c r="C23" s="4"/>
      <c r="D23" s="4"/>
      <c r="E23" s="5" t="s">
        <v>120</v>
      </c>
      <c r="F23" s="14"/>
      <c r="G23" s="15"/>
      <c r="H23" s="16"/>
      <c r="I23" s="17"/>
      <c r="J23" s="104"/>
    </row>
    <row r="24" spans="2:10" ht="33.75" customHeight="1" x14ac:dyDescent="0.2">
      <c r="B24" s="7" t="s">
        <v>111</v>
      </c>
      <c r="C24" s="7"/>
      <c r="D24" s="7" t="s">
        <v>216</v>
      </c>
      <c r="E24" s="8" t="s">
        <v>234</v>
      </c>
      <c r="F24" s="9" t="s">
        <v>93</v>
      </c>
      <c r="G24" s="10">
        <v>772.9</v>
      </c>
      <c r="H24" s="12"/>
      <c r="I24" s="12"/>
      <c r="J24" s="104"/>
    </row>
    <row r="25" spans="2:10" ht="25.5" x14ac:dyDescent="0.2">
      <c r="B25" s="7" t="s">
        <v>113</v>
      </c>
      <c r="C25" s="7"/>
      <c r="D25" s="7" t="s">
        <v>217</v>
      </c>
      <c r="E25" s="8" t="s">
        <v>235</v>
      </c>
      <c r="F25" s="9" t="s">
        <v>93</v>
      </c>
      <c r="G25" s="10">
        <v>87</v>
      </c>
      <c r="H25" s="12"/>
      <c r="I25" s="12"/>
      <c r="J25" s="104"/>
    </row>
    <row r="26" spans="2:10" ht="25.5" x14ac:dyDescent="0.2">
      <c r="B26" s="7" t="s">
        <v>115</v>
      </c>
      <c r="C26" s="7"/>
      <c r="D26" s="7" t="s">
        <v>218</v>
      </c>
      <c r="E26" s="8" t="s">
        <v>236</v>
      </c>
      <c r="F26" s="9" t="s">
        <v>93</v>
      </c>
      <c r="G26" s="10">
        <v>82</v>
      </c>
      <c r="H26" s="12"/>
      <c r="I26" s="12"/>
      <c r="J26" s="104"/>
    </row>
    <row r="27" spans="2:10" ht="25.5" x14ac:dyDescent="0.2">
      <c r="B27" s="7" t="s">
        <v>111</v>
      </c>
      <c r="C27" s="7"/>
      <c r="D27" s="7" t="s">
        <v>219</v>
      </c>
      <c r="E27" s="8" t="s">
        <v>237</v>
      </c>
      <c r="F27" s="9" t="s">
        <v>93</v>
      </c>
      <c r="G27" s="10">
        <v>82</v>
      </c>
      <c r="H27" s="12"/>
      <c r="I27" s="12"/>
      <c r="J27" s="104"/>
    </row>
    <row r="28" spans="2:10" x14ac:dyDescent="0.2">
      <c r="B28" s="7" t="s">
        <v>113</v>
      </c>
      <c r="C28" s="7"/>
      <c r="D28" s="7" t="s">
        <v>220</v>
      </c>
      <c r="E28" s="8" t="s">
        <v>130</v>
      </c>
      <c r="F28" s="9" t="s">
        <v>91</v>
      </c>
      <c r="G28" s="10">
        <v>1500</v>
      </c>
      <c r="H28" s="12"/>
      <c r="I28" s="12"/>
      <c r="J28" s="104"/>
    </row>
    <row r="29" spans="2:10" ht="25.5" x14ac:dyDescent="0.2">
      <c r="B29" s="7" t="s">
        <v>115</v>
      </c>
      <c r="C29" s="7"/>
      <c r="D29" s="7" t="s">
        <v>224</v>
      </c>
      <c r="E29" s="8" t="s">
        <v>132</v>
      </c>
      <c r="F29" s="9" t="s">
        <v>93</v>
      </c>
      <c r="G29" s="10">
        <v>297</v>
      </c>
      <c r="H29" s="12"/>
      <c r="I29" s="12"/>
      <c r="J29" s="104"/>
    </row>
    <row r="30" spans="2:10" ht="45" customHeight="1" x14ac:dyDescent="0.2">
      <c r="B30" s="7" t="s">
        <v>111</v>
      </c>
      <c r="C30" s="7" t="s">
        <v>223</v>
      </c>
      <c r="D30" s="7"/>
      <c r="E30" s="8" t="s">
        <v>134</v>
      </c>
      <c r="F30" s="9" t="s">
        <v>97</v>
      </c>
      <c r="G30" s="10">
        <v>316.2</v>
      </c>
      <c r="H30" s="12"/>
      <c r="I30" s="12"/>
      <c r="J30" s="104"/>
    </row>
    <row r="31" spans="2:10" ht="15" customHeight="1" x14ac:dyDescent="0.2">
      <c r="B31" s="7" t="s">
        <v>113</v>
      </c>
      <c r="C31" s="7"/>
      <c r="D31" s="7" t="s">
        <v>221</v>
      </c>
      <c r="E31" s="8" t="s">
        <v>241</v>
      </c>
      <c r="F31" s="9" t="s">
        <v>91</v>
      </c>
      <c r="G31" s="10">
        <v>450.54</v>
      </c>
      <c r="H31" s="12"/>
      <c r="I31" s="12"/>
      <c r="J31" s="104"/>
    </row>
    <row r="32" spans="2:10" ht="15" customHeight="1" x14ac:dyDescent="0.2">
      <c r="B32" s="4">
        <v>5</v>
      </c>
      <c r="C32" s="4"/>
      <c r="D32" s="4"/>
      <c r="E32" s="5" t="s">
        <v>137</v>
      </c>
      <c r="F32" s="14"/>
      <c r="G32" s="15"/>
      <c r="H32" s="16"/>
      <c r="I32" s="17"/>
      <c r="J32" s="104"/>
    </row>
    <row r="33" spans="2:10" x14ac:dyDescent="0.2">
      <c r="B33" s="7" t="s">
        <v>121</v>
      </c>
      <c r="C33" s="7"/>
      <c r="D33" s="7" t="s">
        <v>222</v>
      </c>
      <c r="E33" s="8" t="s">
        <v>139</v>
      </c>
      <c r="F33" s="9" t="s">
        <v>140</v>
      </c>
      <c r="G33" s="10">
        <v>3</v>
      </c>
      <c r="H33" s="12"/>
      <c r="I33" s="12"/>
      <c r="J33" s="104"/>
    </row>
    <row r="34" spans="2:10" x14ac:dyDescent="0.2">
      <c r="B34" s="7" t="s">
        <v>123</v>
      </c>
      <c r="C34" s="7"/>
      <c r="D34" s="7" t="s">
        <v>233</v>
      </c>
      <c r="E34" s="8" t="s">
        <v>142</v>
      </c>
      <c r="F34" s="9" t="s">
        <v>140</v>
      </c>
      <c r="G34" s="10">
        <v>4</v>
      </c>
      <c r="H34" s="12"/>
      <c r="I34" s="12"/>
      <c r="J34" s="104"/>
    </row>
    <row r="35" spans="2:10" ht="15" customHeight="1" x14ac:dyDescent="0.2">
      <c r="B35" s="4">
        <v>6</v>
      </c>
      <c r="C35" s="4"/>
      <c r="D35" s="4"/>
      <c r="E35" s="5" t="s">
        <v>143</v>
      </c>
      <c r="F35" s="14"/>
      <c r="G35" s="15"/>
      <c r="H35" s="16"/>
      <c r="I35" s="17"/>
      <c r="J35" s="104"/>
    </row>
    <row r="36" spans="2:10" ht="53.25" customHeight="1" x14ac:dyDescent="0.2">
      <c r="B36" s="7" t="s">
        <v>138</v>
      </c>
      <c r="C36" s="7"/>
      <c r="D36" s="7" t="s">
        <v>210</v>
      </c>
      <c r="E36" s="8" t="s">
        <v>240</v>
      </c>
      <c r="F36" s="9" t="s">
        <v>97</v>
      </c>
      <c r="G36" s="10">
        <v>17.28</v>
      </c>
      <c r="H36" s="12"/>
      <c r="I36" s="12"/>
      <c r="J36" s="104"/>
    </row>
    <row r="37" spans="2:10" ht="33.75" customHeight="1" x14ac:dyDescent="0.2">
      <c r="B37" s="7" t="s">
        <v>141</v>
      </c>
      <c r="C37" s="7" t="s">
        <v>225</v>
      </c>
      <c r="D37" s="7"/>
      <c r="E37" s="8" t="s">
        <v>150</v>
      </c>
      <c r="F37" s="9" t="s">
        <v>97</v>
      </c>
      <c r="G37" s="10">
        <v>5.76</v>
      </c>
      <c r="H37" s="12"/>
      <c r="I37" s="12"/>
      <c r="J37" s="104"/>
    </row>
    <row r="38" spans="2:10" ht="45" customHeight="1" x14ac:dyDescent="0.2">
      <c r="B38" s="7" t="s">
        <v>247</v>
      </c>
      <c r="C38" s="7" t="s">
        <v>223</v>
      </c>
      <c r="D38" s="7"/>
      <c r="E38" s="8" t="s">
        <v>134</v>
      </c>
      <c r="F38" s="9" t="s">
        <v>97</v>
      </c>
      <c r="G38" s="10">
        <v>4.32</v>
      </c>
      <c r="H38" s="12"/>
      <c r="I38" s="12"/>
      <c r="J38" s="104"/>
    </row>
    <row r="39" spans="2:10" ht="45" customHeight="1" x14ac:dyDescent="0.2">
      <c r="B39" s="7" t="s">
        <v>248</v>
      </c>
      <c r="C39" s="7"/>
      <c r="D39" s="7" t="s">
        <v>226</v>
      </c>
      <c r="E39" s="8" t="s">
        <v>153</v>
      </c>
      <c r="F39" s="9" t="s">
        <v>146</v>
      </c>
      <c r="G39" s="10">
        <v>12</v>
      </c>
      <c r="H39" s="12"/>
      <c r="I39" s="12"/>
      <c r="J39" s="104"/>
    </row>
    <row r="40" spans="2:10" ht="38.25" x14ac:dyDescent="0.2">
      <c r="B40" s="7" t="s">
        <v>249</v>
      </c>
      <c r="C40" s="7"/>
      <c r="D40" s="7" t="s">
        <v>227</v>
      </c>
      <c r="E40" s="8" t="s">
        <v>155</v>
      </c>
      <c r="F40" s="9" t="s">
        <v>14</v>
      </c>
      <c r="G40" s="10">
        <v>6</v>
      </c>
      <c r="H40" s="12"/>
      <c r="I40" s="12"/>
      <c r="J40" s="104"/>
    </row>
    <row r="41" spans="2:10" ht="38.25" x14ac:dyDescent="0.2">
      <c r="B41" s="7" t="s">
        <v>250</v>
      </c>
      <c r="C41" s="7"/>
      <c r="D41" s="7" t="s">
        <v>228</v>
      </c>
      <c r="E41" s="8" t="s">
        <v>157</v>
      </c>
      <c r="F41" s="9" t="s">
        <v>14</v>
      </c>
      <c r="G41" s="10">
        <v>7</v>
      </c>
      <c r="H41" s="12"/>
      <c r="I41" s="12"/>
      <c r="J41" s="104"/>
    </row>
    <row r="42" spans="2:10" ht="33.75" customHeight="1" x14ac:dyDescent="0.2">
      <c r="B42" s="7" t="s">
        <v>251</v>
      </c>
      <c r="C42" s="7"/>
      <c r="D42" s="7" t="s">
        <v>229</v>
      </c>
      <c r="E42" s="8" t="s">
        <v>159</v>
      </c>
      <c r="F42" s="9" t="s">
        <v>14</v>
      </c>
      <c r="G42" s="10">
        <v>22</v>
      </c>
      <c r="H42" s="12"/>
      <c r="I42" s="12"/>
      <c r="J42" s="104"/>
    </row>
    <row r="43" spans="2:10" ht="12.75" customHeight="1" x14ac:dyDescent="0.25">
      <c r="B43" s="107" t="s">
        <v>160</v>
      </c>
      <c r="C43" s="108"/>
      <c r="D43" s="108"/>
      <c r="E43" s="108"/>
      <c r="F43" s="108"/>
      <c r="G43" s="109"/>
      <c r="H43" s="22"/>
      <c r="I43" s="42"/>
      <c r="J43"/>
    </row>
    <row r="44" spans="2:10" ht="25.5" customHeight="1" x14ac:dyDescent="0.2">
      <c r="B44" s="107" t="s">
        <v>252</v>
      </c>
      <c r="C44" s="108"/>
      <c r="D44" s="108"/>
      <c r="E44" s="108"/>
      <c r="F44" s="108"/>
      <c r="G44" s="109"/>
      <c r="H44" s="24"/>
      <c r="I44" s="23"/>
    </row>
    <row r="45" spans="2:10" ht="25.5" customHeight="1" x14ac:dyDescent="0.2">
      <c r="B45" s="107" t="s">
        <v>163</v>
      </c>
      <c r="C45" s="108"/>
      <c r="D45" s="108"/>
      <c r="E45" s="108"/>
      <c r="F45" s="108"/>
      <c r="G45" s="109"/>
      <c r="H45" s="24"/>
      <c r="I45" s="25"/>
    </row>
    <row r="46" spans="2:10" x14ac:dyDescent="0.2">
      <c r="B46" s="107" t="s">
        <v>164</v>
      </c>
      <c r="C46" s="108"/>
      <c r="D46" s="108"/>
      <c r="E46" s="108"/>
      <c r="F46" s="108"/>
      <c r="G46" s="109"/>
      <c r="H46" s="24"/>
      <c r="I46" s="25"/>
    </row>
    <row r="47" spans="2:10" ht="19.5" customHeight="1" x14ac:dyDescent="0.2">
      <c r="B47" s="107" t="s">
        <v>165</v>
      </c>
      <c r="C47" s="108"/>
      <c r="D47" s="108"/>
      <c r="E47" s="108"/>
      <c r="F47" s="108"/>
      <c r="G47" s="109"/>
      <c r="H47" s="22"/>
      <c r="I47" s="43"/>
    </row>
    <row r="48" spans="2:10" ht="25.5" customHeight="1" x14ac:dyDescent="0.2">
      <c r="B48" s="107" t="s">
        <v>166</v>
      </c>
      <c r="C48" s="108"/>
      <c r="D48" s="108"/>
      <c r="E48" s="108"/>
      <c r="F48" s="108"/>
      <c r="G48" s="109"/>
      <c r="H48" s="24"/>
      <c r="I48" s="103"/>
    </row>
    <row r="49" spans="2:10" ht="12.75" customHeight="1" x14ac:dyDescent="0.2">
      <c r="B49" s="107" t="s">
        <v>167</v>
      </c>
      <c r="C49" s="108"/>
      <c r="D49" s="108"/>
      <c r="E49" s="108"/>
      <c r="F49" s="108"/>
      <c r="G49" s="109"/>
      <c r="H49" s="22"/>
      <c r="I49" s="43"/>
    </row>
    <row r="50" spans="2:10" ht="30" customHeight="1" x14ac:dyDescent="0.2">
      <c r="B50" s="139" t="s">
        <v>253</v>
      </c>
      <c r="C50" s="140"/>
      <c r="D50" s="140"/>
      <c r="E50" s="140"/>
      <c r="F50" s="140"/>
      <c r="G50" s="141"/>
      <c r="H50" s="105" t="s">
        <v>239</v>
      </c>
      <c r="I50" s="101">
        <v>25000000</v>
      </c>
      <c r="J50" s="38"/>
    </row>
    <row r="51" spans="2:10" x14ac:dyDescent="0.2">
      <c r="B51" s="136" t="s">
        <v>199</v>
      </c>
      <c r="C51" s="137"/>
      <c r="D51" s="137"/>
      <c r="E51" s="137"/>
      <c r="F51" s="137"/>
      <c r="G51" s="138"/>
      <c r="H51" s="105" t="s">
        <v>239</v>
      </c>
      <c r="I51" s="101">
        <v>5025224</v>
      </c>
      <c r="J51" s="38"/>
    </row>
    <row r="52" spans="2:10" x14ac:dyDescent="0.2">
      <c r="B52" s="136" t="s">
        <v>202</v>
      </c>
      <c r="C52" s="137"/>
      <c r="D52" s="137"/>
      <c r="E52" s="137"/>
      <c r="F52" s="137"/>
      <c r="G52" s="138"/>
      <c r="H52" s="105" t="s">
        <v>239</v>
      </c>
      <c r="I52" s="101">
        <v>8020850</v>
      </c>
      <c r="J52" s="38"/>
    </row>
    <row r="53" spans="2:10" x14ac:dyDescent="0.2">
      <c r="B53" s="136" t="s">
        <v>171</v>
      </c>
      <c r="C53" s="137"/>
      <c r="D53" s="137"/>
      <c r="E53" s="137"/>
      <c r="F53" s="137"/>
      <c r="G53" s="138"/>
      <c r="H53" s="105" t="s">
        <v>239</v>
      </c>
      <c r="I53" s="101">
        <v>26762100</v>
      </c>
      <c r="J53" s="39"/>
    </row>
    <row r="54" spans="2:10" ht="12.75" customHeight="1" x14ac:dyDescent="0.2">
      <c r="B54" s="107" t="s">
        <v>203</v>
      </c>
      <c r="C54" s="108"/>
      <c r="D54" s="108"/>
      <c r="E54" s="108"/>
      <c r="F54" s="108"/>
      <c r="G54" s="109"/>
      <c r="H54" s="105" t="s">
        <v>239</v>
      </c>
      <c r="I54" s="102"/>
      <c r="J54" s="41"/>
    </row>
    <row r="55" spans="2:10" ht="12.75" customHeight="1" x14ac:dyDescent="0.2">
      <c r="B55" s="107" t="s">
        <v>257</v>
      </c>
      <c r="C55" s="108"/>
      <c r="D55" s="108"/>
      <c r="E55" s="108"/>
      <c r="F55" s="108"/>
      <c r="G55" s="109"/>
      <c r="H55" s="22"/>
      <c r="I55" s="43"/>
    </row>
    <row r="56" spans="2:10" ht="12.75" customHeight="1" x14ac:dyDescent="0.2">
      <c r="B56" s="26"/>
      <c r="C56" s="26"/>
      <c r="D56" s="26"/>
      <c r="E56" s="26"/>
      <c r="F56" s="26"/>
      <c r="G56" s="26"/>
      <c r="H56" s="27"/>
      <c r="I56" s="28"/>
    </row>
    <row r="57" spans="2:10" ht="12.75" hidden="1" customHeight="1" x14ac:dyDescent="0.2">
      <c r="B57" s="110" t="s">
        <v>168</v>
      </c>
      <c r="C57" s="110"/>
      <c r="D57" s="110"/>
      <c r="E57" s="110"/>
      <c r="F57" s="110"/>
      <c r="G57" s="110"/>
      <c r="H57" s="27"/>
      <c r="I57" s="28"/>
    </row>
    <row r="58" spans="2:10" hidden="1" x14ac:dyDescent="0.2">
      <c r="B58" s="106" t="s">
        <v>169</v>
      </c>
      <c r="C58" s="106"/>
      <c r="D58" s="106"/>
      <c r="E58" s="106"/>
      <c r="F58" s="106"/>
      <c r="G58" s="106"/>
      <c r="H58" s="29"/>
      <c r="I58" s="30">
        <v>24000000</v>
      </c>
      <c r="J58" s="32"/>
    </row>
    <row r="59" spans="2:10" hidden="1" x14ac:dyDescent="0.2">
      <c r="B59" s="111" t="s">
        <v>174</v>
      </c>
      <c r="C59" s="112"/>
      <c r="D59" s="112"/>
      <c r="E59" s="112"/>
      <c r="F59" s="112"/>
      <c r="G59" s="113"/>
      <c r="H59" s="29"/>
      <c r="I59" s="30"/>
      <c r="J59" s="32"/>
    </row>
    <row r="60" spans="2:10" hidden="1" x14ac:dyDescent="0.2">
      <c r="B60" s="106" t="s">
        <v>171</v>
      </c>
      <c r="C60" s="106"/>
      <c r="D60" s="106"/>
      <c r="E60" s="106"/>
      <c r="F60" s="106"/>
      <c r="G60" s="106"/>
      <c r="H60" s="29"/>
      <c r="I60" s="30">
        <v>45000000</v>
      </c>
      <c r="J60" s="31"/>
    </row>
    <row r="61" spans="2:10" hidden="1" x14ac:dyDescent="0.2">
      <c r="B61" s="114" t="s">
        <v>175</v>
      </c>
      <c r="C61" s="115"/>
      <c r="D61" s="115"/>
      <c r="E61" s="115"/>
      <c r="F61" s="115"/>
      <c r="G61" s="116"/>
      <c r="H61" s="33"/>
      <c r="I61" s="34" t="e">
        <v>#REF!</v>
      </c>
      <c r="J61" s="35"/>
    </row>
    <row r="62" spans="2:10" hidden="1" x14ac:dyDescent="0.2">
      <c r="B62" s="106" t="s">
        <v>172</v>
      </c>
      <c r="C62" s="106"/>
      <c r="D62" s="106"/>
      <c r="E62" s="106"/>
      <c r="F62" s="106"/>
      <c r="G62" s="106"/>
      <c r="H62" s="29"/>
      <c r="I62" s="30">
        <v>8000000</v>
      </c>
    </row>
    <row r="63" spans="2:10" hidden="1" x14ac:dyDescent="0.2">
      <c r="I63" s="31" t="e">
        <v>#REF!</v>
      </c>
    </row>
  </sheetData>
  <mergeCells count="33">
    <mergeCell ref="B62:G62"/>
    <mergeCell ref="B49:G49"/>
    <mergeCell ref="B48:G48"/>
    <mergeCell ref="B55:G55"/>
    <mergeCell ref="B57:G57"/>
    <mergeCell ref="B58:G58"/>
    <mergeCell ref="B59:G59"/>
    <mergeCell ref="B60:G60"/>
    <mergeCell ref="B54:G54"/>
    <mergeCell ref="B51:G51"/>
    <mergeCell ref="B52:G52"/>
    <mergeCell ref="B53:G53"/>
    <mergeCell ref="B50:G50"/>
    <mergeCell ref="B61:G61"/>
    <mergeCell ref="B47:G47"/>
    <mergeCell ref="G8:G9"/>
    <mergeCell ref="C8:D8"/>
    <mergeCell ref="B43:G43"/>
    <mergeCell ref="B44:G44"/>
    <mergeCell ref="B45:G45"/>
    <mergeCell ref="B46:G46"/>
    <mergeCell ref="B1:I1"/>
    <mergeCell ref="B3:I3"/>
    <mergeCell ref="B5:I5"/>
    <mergeCell ref="B7:I7"/>
    <mergeCell ref="H8:H9"/>
    <mergeCell ref="I8:I9"/>
    <mergeCell ref="B8:B9"/>
    <mergeCell ref="E8:E9"/>
    <mergeCell ref="F8:F9"/>
    <mergeCell ref="B2:I2"/>
    <mergeCell ref="B4:I4"/>
    <mergeCell ref="B6:I6"/>
  </mergeCells>
  <conditionalFormatting sqref="J10:J42">
    <cfRule type="cellIs" dxfId="0" priority="1" operator="greaterThan">
      <formula>0.1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OBRA DEF INI</vt:lpstr>
      <vt:lpstr>PRESUPU OBRA REVISAR 1</vt:lpstr>
      <vt:lpstr>FORMULARIO 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2019-11-20T21:59:10Z</dcterms:modified>
</cp:coreProperties>
</file>