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008957\AppData\Local\Microsoft\Windows\INetCache\Content.Outlook\S7KVVJZV\"/>
    </mc:Choice>
  </mc:AlternateContent>
  <bookViews>
    <workbookView xWindow="17025" yWindow="-90" windowWidth="12165" windowHeight="10860" activeTab="5"/>
  </bookViews>
  <sheets>
    <sheet name="Arauca" sheetId="8" r:id="rId1"/>
    <sheet name="Arauquita" sheetId="10" r:id="rId2"/>
    <sheet name="Fortul" sheetId="17" r:id="rId3"/>
    <sheet name="Saravena " sheetId="18" r:id="rId4"/>
    <sheet name="Tame" sheetId="16" r:id="rId5"/>
    <sheet name="Consolidado" sheetId="9" r:id="rId6"/>
  </sheets>
  <definedNames>
    <definedName name="_xlnm._FilterDatabase" localSheetId="0" hidden="1">Arauca!$B$4:$F$31</definedName>
    <definedName name="_xlnm._FilterDatabase" localSheetId="1" hidden="1">Arauquita!$B$2:$F$66</definedName>
    <definedName name="_xlnm._FilterDatabase" localSheetId="2" hidden="1">Fortul!$B$2:$F$33</definedName>
    <definedName name="_xlnm._FilterDatabase" localSheetId="3" hidden="1">'Saravena '!$B$2:$F$19</definedName>
    <definedName name="_xlnm._FilterDatabase" localSheetId="4" hidden="1">Tame!$B$3:$F$11</definedName>
    <definedName name="_xlnm.Print_Area" localSheetId="5">Consolidado!$A$1:$D$11</definedName>
  </definedNames>
  <calcPr calcId="152511"/>
</workbook>
</file>

<file path=xl/calcChain.xml><?xml version="1.0" encoding="utf-8"?>
<calcChain xmlns="http://schemas.openxmlformats.org/spreadsheetml/2006/main">
  <c r="E7" i="9" l="1"/>
  <c r="C7" i="9"/>
  <c r="E6" i="9"/>
  <c r="C6" i="9"/>
  <c r="E5" i="9"/>
  <c r="C5" i="9"/>
  <c r="E4" i="9"/>
  <c r="C4" i="9"/>
  <c r="E3" i="9"/>
  <c r="E8" i="9" s="1"/>
  <c r="C3" i="9"/>
  <c r="C8" i="9" s="1"/>
  <c r="G20" i="18"/>
  <c r="G34" i="17"/>
  <c r="G67" i="10"/>
  <c r="G32" i="8"/>
  <c r="F11" i="16" l="1"/>
  <c r="D7" i="9" s="1"/>
  <c r="E11" i="16"/>
  <c r="B7" i="9" s="1"/>
  <c r="F19" i="18"/>
  <c r="D6" i="9" s="1"/>
  <c r="E19" i="18"/>
  <c r="B6" i="9" s="1"/>
  <c r="F33" i="17"/>
  <c r="D5" i="9" s="1"/>
  <c r="E33" i="17"/>
  <c r="B5" i="9" s="1"/>
  <c r="F66" i="10"/>
  <c r="D4" i="9" s="1"/>
  <c r="E63" i="10"/>
  <c r="E66" i="10" s="1"/>
  <c r="B4" i="9" s="1"/>
  <c r="F31" i="8"/>
  <c r="D3" i="9" s="1"/>
  <c r="E31" i="8"/>
  <c r="B3" i="9" s="1"/>
  <c r="D8" i="9" l="1"/>
  <c r="B8" i="9"/>
</calcChain>
</file>

<file path=xl/sharedStrings.xml><?xml version="1.0" encoding="utf-8"?>
<sst xmlns="http://schemas.openxmlformats.org/spreadsheetml/2006/main" count="320" uniqueCount="251">
  <si>
    <t>SAN MIGUEL</t>
  </si>
  <si>
    <t>Etiquetas de fila</t>
  </si>
  <si>
    <t>Codigo DANE</t>
  </si>
  <si>
    <t>Dirección</t>
  </si>
  <si>
    <t>Arauca</t>
  </si>
  <si>
    <t>Urbana</t>
  </si>
  <si>
    <t>I.E. FRANCISCO JOSE DE CALDAS</t>
  </si>
  <si>
    <t>Cl. 7 No 11-53 B. San Carlos</t>
  </si>
  <si>
    <t>CAMILO TORRES</t>
  </si>
  <si>
    <t>Cra. 8 No 24 - 25  B. Unión</t>
  </si>
  <si>
    <t>COSTA HERMOSA</t>
  </si>
  <si>
    <t>Cra. 34E Cl. 4 Esquina B. Costa Hermosa</t>
  </si>
  <si>
    <t>FRANCISCO JOSE DE CALDAS</t>
  </si>
  <si>
    <t>JOSE MARIA CORDOBA</t>
  </si>
  <si>
    <t>Cl. 24 No 15-45 B. Córdoba</t>
  </si>
  <si>
    <t>JUAN FRANCISCO LARA</t>
  </si>
  <si>
    <t>Cra 8 No 1-141</t>
  </si>
  <si>
    <t>JUAN ISIDRO DABOIN</t>
  </si>
  <si>
    <t>Cl. 1 No 19E-08 B. Matevenao</t>
  </si>
  <si>
    <t>LOS FUNDADORES</t>
  </si>
  <si>
    <t>Diagonal 1 No 2-13</t>
  </si>
  <si>
    <t>LUIS CARLOS GALAN</t>
  </si>
  <si>
    <t>Cl. 3 No 27A-159</t>
  </si>
  <si>
    <t>SANTA FE</t>
  </si>
  <si>
    <t>Cra 15 No 27-38 B. Santafé</t>
  </si>
  <si>
    <t>Cl. 1 No 8 - 260 B. San Carlos</t>
  </si>
  <si>
    <t>GENERAL SANTANDER PRIMARIA</t>
  </si>
  <si>
    <t>Cra 21 No 20-15 B. Centro</t>
  </si>
  <si>
    <t>MIRAMAR</t>
  </si>
  <si>
    <t>Cra 24 No 27-11 B. Miramar</t>
  </si>
  <si>
    <t>SANTANDER BACHILLERATO</t>
  </si>
  <si>
    <t>Cl. 13 No 14-97</t>
  </si>
  <si>
    <t>GUSTAVO VILLA</t>
  </si>
  <si>
    <t>Cl. 14 No 23-27 B. Sta Teresita</t>
  </si>
  <si>
    <t>ALMIRANTE PADILLA</t>
  </si>
  <si>
    <t>Cra. 23 No 15-30 B. Sta Teresita</t>
  </si>
  <si>
    <t>DIVINO NIÑO</t>
  </si>
  <si>
    <t>Cl. 19 No 38-19 B. Porvenir</t>
  </si>
  <si>
    <t>OSCAR MOGOLLON JAIMES</t>
  </si>
  <si>
    <t>Cl. 13 No 36A-304 B. Chorreras</t>
  </si>
  <si>
    <t>SANTA TERESITA</t>
  </si>
  <si>
    <t>Cl. 18 No 15-105 B. Cristo Rey</t>
  </si>
  <si>
    <t>LAS AMERICAS</t>
  </si>
  <si>
    <t>Cl. 11 No 18-48 B. Americas</t>
  </si>
  <si>
    <t>TECNICO CRISTO REY</t>
  </si>
  <si>
    <t>Rural</t>
  </si>
  <si>
    <t>Vda. La Maporita</t>
  </si>
  <si>
    <t>Arauquita</t>
  </si>
  <si>
    <t>I.E. JUAN JACOBO ROUSSEAU</t>
  </si>
  <si>
    <t>Cl. 5 No 6-42</t>
  </si>
  <si>
    <t>JUAN JACOBO ROUSSEAU</t>
  </si>
  <si>
    <t>I.E. LICEO DEL LLANO</t>
  </si>
  <si>
    <t>Cra. 5 No 4 - 34</t>
  </si>
  <si>
    <t>CARLOS EDUARDO GOMEZ</t>
  </si>
  <si>
    <t>Cra. 5 No 1-26</t>
  </si>
  <si>
    <t>LICEO DEL LLANO</t>
  </si>
  <si>
    <t>SIMON BOLIVAR</t>
  </si>
  <si>
    <t>Cl. 4 No 9 - 26</t>
  </si>
  <si>
    <t>C.E. EL TRONCAL</t>
  </si>
  <si>
    <t>Vda. Campo Alegre</t>
  </si>
  <si>
    <t>ARSENIO VALDERRAMA</t>
  </si>
  <si>
    <t>Vda. El Troncal</t>
  </si>
  <si>
    <t>BOCAS DEL CARANAL</t>
  </si>
  <si>
    <t>Vda. Barranquillita</t>
  </si>
  <si>
    <t>Vda. Bayonero</t>
  </si>
  <si>
    <t>JUAN JOSE RONDON</t>
  </si>
  <si>
    <t>Vda. La Pica</t>
  </si>
  <si>
    <t>LOS CAJAROS</t>
  </si>
  <si>
    <t>Vda. Los Cajaros</t>
  </si>
  <si>
    <t>MANUELA BELTRAN</t>
  </si>
  <si>
    <t>MIGUEL ANTONIO CARO</t>
  </si>
  <si>
    <t>Vda. Guamalito</t>
  </si>
  <si>
    <t>RAFAEL NUÑEZ (CARRETERO)</t>
  </si>
  <si>
    <t>Vda. Carretero</t>
  </si>
  <si>
    <t>VILLA HERMOSA</t>
  </si>
  <si>
    <t>Vda. Las Bancas</t>
  </si>
  <si>
    <t>C.E. LA ESMERALDA</t>
  </si>
  <si>
    <t>Vda. La Esperanza Javillal</t>
  </si>
  <si>
    <t>EL JAVILLAL</t>
  </si>
  <si>
    <t>JUAN XXIII</t>
  </si>
  <si>
    <t>C.E. LA REINERA</t>
  </si>
  <si>
    <t>Vda. Caño Arenas</t>
  </si>
  <si>
    <t>ANTONIA SANTOS</t>
  </si>
  <si>
    <t>Vda. Pueblo Nuevo Gaviotas</t>
  </si>
  <si>
    <t>CAÑO ARENAS</t>
  </si>
  <si>
    <t>DON BOSCO</t>
  </si>
  <si>
    <t>Vda. Cogollal</t>
  </si>
  <si>
    <t>LA ARENOSA</t>
  </si>
  <si>
    <t>Vda. La Arenosa</t>
  </si>
  <si>
    <t>LA PRIMAVERA (Antes Presentación de Loyo)</t>
  </si>
  <si>
    <t>Vda. El Caucho</t>
  </si>
  <si>
    <t>LAS TRES PALMAS</t>
  </si>
  <si>
    <t>Vda. Las Tres Palmas</t>
  </si>
  <si>
    <t>SAN LUIS A</t>
  </si>
  <si>
    <t>Vda. Los Angelitos</t>
  </si>
  <si>
    <t>SAN LUIS B</t>
  </si>
  <si>
    <t>C.E. OASIS BAJO</t>
  </si>
  <si>
    <t>Vda. La Victoria</t>
  </si>
  <si>
    <t>Vda. Los Jardines</t>
  </si>
  <si>
    <t>LA CRISTALINA</t>
  </si>
  <si>
    <t>Vda. La Cristalina</t>
  </si>
  <si>
    <t>OASIS BAJO</t>
  </si>
  <si>
    <t>Vda. San Miguel</t>
  </si>
  <si>
    <t>C.E. PANAMA</t>
  </si>
  <si>
    <t>Vda. Alto Primores</t>
  </si>
  <si>
    <t>ALEGRIA DE LOS NIÑOS</t>
  </si>
  <si>
    <t>ALTO BONITO</t>
  </si>
  <si>
    <t>Vda. Nuevo Mundo</t>
  </si>
  <si>
    <t>BRISAS DEL CUSAY</t>
  </si>
  <si>
    <t>Vda. El Paraiso</t>
  </si>
  <si>
    <t>EL FUTURO DE LOS NIÑOS</t>
  </si>
  <si>
    <t>Corregimiento Cañas Bravas</t>
  </si>
  <si>
    <t>EL GUAYACAN</t>
  </si>
  <si>
    <t>Vda. El Guayacan</t>
  </si>
  <si>
    <t>FILIPINAS</t>
  </si>
  <si>
    <t>Vda. Filipinas</t>
  </si>
  <si>
    <t>LOS COLONOS</t>
  </si>
  <si>
    <t>Vda. Los Colonos</t>
  </si>
  <si>
    <t>Vda. Los Fundadores</t>
  </si>
  <si>
    <t>PLAYA RICA</t>
  </si>
  <si>
    <t>Vda. Playa Rica</t>
  </si>
  <si>
    <t>SANTA CLARA</t>
  </si>
  <si>
    <t>Vda. Santa Clara</t>
  </si>
  <si>
    <t>CEIN EL VIGIA</t>
  </si>
  <si>
    <t>Resguardo Indigena El Vigia</t>
  </si>
  <si>
    <t>INDIGENA CAJAROS</t>
  </si>
  <si>
    <t>Vda. Bayoneros</t>
  </si>
  <si>
    <t>INDIGENA EL VIGIA</t>
  </si>
  <si>
    <t>I.E. AGUACHICA</t>
  </si>
  <si>
    <t>Centro Poblado Aguachica</t>
  </si>
  <si>
    <t>AGUACHICA</t>
  </si>
  <si>
    <t>I.E. ANDRES BELLO</t>
  </si>
  <si>
    <t>Vda. La Paz</t>
  </si>
  <si>
    <t>ANDRES BELLO</t>
  </si>
  <si>
    <t>GUAYMARAL</t>
  </si>
  <si>
    <t>Vda. Guaymaral</t>
  </si>
  <si>
    <t>LOS JARDINES</t>
  </si>
  <si>
    <t>SAN LUIS CUATRO ESQUINAS</t>
  </si>
  <si>
    <t>Vda. San Luís Cuatro Esquinas</t>
  </si>
  <si>
    <t>I.E. JOSE ACEVEDO Y GOMEZ</t>
  </si>
  <si>
    <t>Isla de la Reinera</t>
  </si>
  <si>
    <t>I.E. JOSE MARIA CARBONEL</t>
  </si>
  <si>
    <t>Calle 9 No. 6 -16 B. San Jose Obrero - La Esmeralda</t>
  </si>
  <si>
    <t>COL. ATANASIO GIRARDOT</t>
  </si>
  <si>
    <t>La Esmeralda B. San Jose Obrero</t>
  </si>
  <si>
    <t>INST. JOSE MARIA CARBONELL</t>
  </si>
  <si>
    <t>I.E. PEDRO NEL JIMENEZ</t>
  </si>
  <si>
    <t>Centro Poblado Panama</t>
  </si>
  <si>
    <t>I.E. SAN JOSE DE LA PESQUERA</t>
  </si>
  <si>
    <t>Inspección La Pesquera</t>
  </si>
  <si>
    <t>POLICARPA SALAVARRIETA</t>
  </si>
  <si>
    <t>SAN JOSE DE LA PESQUERA</t>
  </si>
  <si>
    <t>Fortul</t>
  </si>
  <si>
    <t>I.E. ALEJANDRO HUMBOLDT</t>
  </si>
  <si>
    <t>Cl. 6 No 18-25 B. Ramírez</t>
  </si>
  <si>
    <t>COLEGIO  ALEJANDRO HUMBOLTD</t>
  </si>
  <si>
    <t>CONCENTRACION MARIA INMACULADA</t>
  </si>
  <si>
    <t>Cl. 6 No 13 - 33 B. Ramírez</t>
  </si>
  <si>
    <t>C.E. PALMARITO</t>
  </si>
  <si>
    <t>Vda. Palmarito</t>
  </si>
  <si>
    <t>BUENOS AIRES</t>
  </si>
  <si>
    <t>Vda. Buenos Aires</t>
  </si>
  <si>
    <t>DOMINGO SAVIO</t>
  </si>
  <si>
    <t>Vda. Los Bancos</t>
  </si>
  <si>
    <t>EL PARAISO</t>
  </si>
  <si>
    <t>GENERAL SANTANDER</t>
  </si>
  <si>
    <t>Vda. Bajo Quiripal</t>
  </si>
  <si>
    <t>ISABEL DE CASTILLA</t>
  </si>
  <si>
    <t>Vda. Las Orquideas</t>
  </si>
  <si>
    <t>LA GAITANA</t>
  </si>
  <si>
    <t>Vda. Alto Jordan</t>
  </si>
  <si>
    <t>PALMARITO</t>
  </si>
  <si>
    <t>PASCUALA MUÑOZ DE CORDOBA</t>
  </si>
  <si>
    <t>Vda. Alto Quiripal</t>
  </si>
  <si>
    <t>Vda. Palo de Agua</t>
  </si>
  <si>
    <t>PURISIMA I</t>
  </si>
  <si>
    <t>Vda. Caño Negro</t>
  </si>
  <si>
    <t>PURISIMA II</t>
  </si>
  <si>
    <t>Vda. Villa Rica</t>
  </si>
  <si>
    <t>RODRIGO DE BASTIDAS</t>
  </si>
  <si>
    <t>Vda. La Esperanza</t>
  </si>
  <si>
    <t>SANTO TOMAS DE AQUINO</t>
  </si>
  <si>
    <t>Vda. Quiripal Medio</t>
  </si>
  <si>
    <t>I.E. PABLO VI</t>
  </si>
  <si>
    <t>Vda. Villanueva</t>
  </si>
  <si>
    <t>PABLO VI</t>
  </si>
  <si>
    <t>I.E. PAZ Y ESPERANZA</t>
  </si>
  <si>
    <t>Vda. Sitio Nuevo</t>
  </si>
  <si>
    <t>PAZ Y ESPERANZA - SEDE PRINCIPAL</t>
  </si>
  <si>
    <t>SAN FRANCISCO</t>
  </si>
  <si>
    <t>I.E. TIERRA SECA</t>
  </si>
  <si>
    <t>Vda. Tierra Seca</t>
  </si>
  <si>
    <t>EL PROGRESO</t>
  </si>
  <si>
    <t>Vda. El Progreso</t>
  </si>
  <si>
    <t>LAS COLINAS</t>
  </si>
  <si>
    <t>Vda. San José Obrero</t>
  </si>
  <si>
    <t>LOS ANDES</t>
  </si>
  <si>
    <t>Vda. Pie de Cerro</t>
  </si>
  <si>
    <t>TIERRA SECA</t>
  </si>
  <si>
    <t>Saravena</t>
  </si>
  <si>
    <t>Avenida Incora No 22-60</t>
  </si>
  <si>
    <t>CONCENTRACION DE DESARROLLO RURAL</t>
  </si>
  <si>
    <t>Cl. 30 No 27-79 B. Versalles</t>
  </si>
  <si>
    <t>LA FRONTERA</t>
  </si>
  <si>
    <t>BRISAS DE SAN JOAQUIN</t>
  </si>
  <si>
    <t>Vda. San Joaquín</t>
  </si>
  <si>
    <t>Vda. El Dique</t>
  </si>
  <si>
    <t>LUIS ANTONIO CALVO</t>
  </si>
  <si>
    <t>RICARDO NIETO CABALLERO</t>
  </si>
  <si>
    <t>Vda. Charo Alto</t>
  </si>
  <si>
    <t>BELLO HORIZONTE</t>
  </si>
  <si>
    <t>Vda. Bello Horizonte</t>
  </si>
  <si>
    <t>EL PORVENIR</t>
  </si>
  <si>
    <t>Vda. El Porvenir</t>
  </si>
  <si>
    <t>LA FLORIDA</t>
  </si>
  <si>
    <t>Vda. Caño Boga</t>
  </si>
  <si>
    <t>PABLO NERUDA</t>
  </si>
  <si>
    <t>Vda. Puerto Arturo</t>
  </si>
  <si>
    <t>Vda. Agua Santa</t>
  </si>
  <si>
    <t>Tame</t>
  </si>
  <si>
    <t>Resg. Parreros</t>
  </si>
  <si>
    <t>CENTRO EDUCATIVO INDIGENA GUAHIBO BETOY</t>
  </si>
  <si>
    <t>SMART TV 
60´</t>
  </si>
  <si>
    <t>MATA DE CAÑA</t>
  </si>
  <si>
    <t>VDA ALTO CAÑO ROJO</t>
  </si>
  <si>
    <t>VDA RANCHO PILON</t>
  </si>
  <si>
    <t>Vda. Caño Hormiga</t>
  </si>
  <si>
    <t>Total</t>
  </si>
  <si>
    <t xml:space="preserve"> </t>
  </si>
  <si>
    <t>I.E. GENERAL SANTANDER</t>
  </si>
  <si>
    <t>I.E. SANTA TERESITA</t>
  </si>
  <si>
    <t>I.E. GUSTAVO VILLA DIAZ</t>
  </si>
  <si>
    <t>I.E. TECNICO CRISTO REY</t>
  </si>
  <si>
    <t>I.E. ORIENTAL FEMENINO</t>
  </si>
  <si>
    <t>Cra. 14 No 14-26 B. El Centro</t>
  </si>
  <si>
    <t>INSTITUTO ORIENTAL FEMENINO</t>
  </si>
  <si>
    <t>I.E. INDIGENA GUAHIBO BETOY</t>
  </si>
  <si>
    <t>Proyecto Dotación de ambientes escolares en instituciones y centros educativos oficiales de los municipios de Arauca, Arauquita, Fortúl, Saravena y Tame del departamento de Arauca - Cantidades Finales</t>
  </si>
  <si>
    <t xml:space="preserve">Necesidades consolidadas finales
</t>
  </si>
  <si>
    <t>Sedes</t>
  </si>
  <si>
    <t xml:space="preserve">Computadores </t>
  </si>
  <si>
    <t xml:space="preserve">TV </t>
  </si>
  <si>
    <t xml:space="preserve">NECESIDADES POR SEDE MUNICIPIO DE ARAUCA
</t>
  </si>
  <si>
    <t xml:space="preserve">NECESIDADES POR SEDE MUNICIPIO DE ARAUQUITA </t>
  </si>
  <si>
    <t xml:space="preserve">NECESIDADES POR SEDE MUNICIPIO DE FORTUL
</t>
  </si>
  <si>
    <t>NECESIDADES POR SEDE MUNICIPIO DE TAME</t>
  </si>
  <si>
    <t>NECESIDADES POR SEDE MUNICIPIO DE SARAVENA</t>
  </si>
  <si>
    <t>TV</t>
  </si>
  <si>
    <t>Computadores Portátiles</t>
  </si>
  <si>
    <t># Sedes beneficiadas con PC</t>
  </si>
  <si>
    <t># Sedes beneficiadas con SMART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</si>
</sst>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" fontId="5" fillId="0" borderId="1" xfId="0" applyNumberFormat="1" applyFont="1" applyBorder="1" applyAlignment="1">
      <alignment horizontal="left" indent="2"/>
    </xf>
    <xf numFmtId="0" fontId="5" fillId="7" borderId="1" xfId="0" applyFont="1" applyFill="1" applyBorder="1" applyAlignment="1">
      <alignment horizontal="left" indent="3"/>
    </xf>
    <xf numFmtId="1" fontId="5" fillId="4" borderId="1" xfId="0" applyNumberFormat="1" applyFont="1" applyFill="1" applyBorder="1" applyAlignment="1">
      <alignment horizontal="left" indent="2"/>
    </xf>
    <xf numFmtId="0" fontId="3" fillId="7" borderId="0" xfId="0" applyFont="1" applyFill="1"/>
    <xf numFmtId="0" fontId="4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11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" fontId="3" fillId="1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Moneda 2" xfId="1"/>
    <cellStyle name="Normal" xfId="0" builtinId="0"/>
  </cellStyles>
  <dxfs count="1">
    <dxf>
      <fill>
        <patternFill patternType="solid">
          <fgColor rgb="FFDAEEF3"/>
          <bgColor rgb="FF000000"/>
        </patternFill>
      </fill>
    </dxf>
  </dxfs>
  <tableStyles count="0" defaultTableStyle="TableStyleMedium2" defaultPivotStyle="PivotStyleLight16"/>
  <colors>
    <mruColors>
      <color rgb="FFDDDDDD"/>
      <color rgb="FFB2B2B2"/>
      <color rgb="FFCC66FF"/>
      <color rgb="FFFFCCFF"/>
      <color rgb="FF00FFFF"/>
      <color rgb="FF00FF99"/>
      <color rgb="FFFF9900"/>
      <color rgb="FFF579C3"/>
      <color rgb="FF04C2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G32"/>
  <sheetViews>
    <sheetView zoomScale="90" zoomScaleNormal="90" workbookViewId="0">
      <pane xSplit="2" ySplit="3" topLeftCell="C26" activePane="bottomRight" state="frozen"/>
      <selection pane="topRight" activeCell="B1" sqref="B1"/>
      <selection pane="bottomLeft" activeCell="A4" sqref="A4"/>
      <selection pane="bottomRight" activeCell="D26" sqref="D26"/>
    </sheetView>
  </sheetViews>
  <sheetFormatPr baseColWidth="10" defaultColWidth="11.42578125" defaultRowHeight="9" x14ac:dyDescent="0.25"/>
  <cols>
    <col min="1" max="1" width="11.42578125" style="6"/>
    <col min="2" max="2" width="44.140625" style="16" bestFit="1" customWidth="1"/>
    <col min="3" max="3" width="16.7109375" style="16" customWidth="1"/>
    <col min="4" max="4" width="18.85546875" style="48" customWidth="1"/>
    <col min="5" max="5" width="14.7109375" style="6" customWidth="1"/>
    <col min="6" max="6" width="10" style="6" customWidth="1"/>
    <col min="7" max="16384" width="11.42578125" style="16"/>
  </cols>
  <sheetData>
    <row r="1" spans="1:6" x14ac:dyDescent="0.25">
      <c r="B1" s="80" t="s">
        <v>242</v>
      </c>
      <c r="C1" s="81"/>
      <c r="D1" s="81"/>
    </row>
    <row r="2" spans="1:6" ht="34.5" customHeight="1" x14ac:dyDescent="0.25">
      <c r="B2" s="82"/>
      <c r="C2" s="82"/>
      <c r="D2" s="82"/>
    </row>
    <row r="3" spans="1:6" ht="107.25" customHeight="1" x14ac:dyDescent="0.25">
      <c r="B3" s="20" t="s">
        <v>1</v>
      </c>
      <c r="C3" s="20" t="s">
        <v>2</v>
      </c>
      <c r="D3" s="21" t="s">
        <v>3</v>
      </c>
      <c r="E3" s="10" t="s">
        <v>240</v>
      </c>
      <c r="F3" s="10" t="s">
        <v>241</v>
      </c>
    </row>
    <row r="4" spans="1:6" x14ac:dyDescent="0.25">
      <c r="B4" s="30" t="s">
        <v>4</v>
      </c>
      <c r="C4" s="32"/>
      <c r="D4" s="33"/>
      <c r="E4" s="13"/>
      <c r="F4" s="13"/>
    </row>
    <row r="5" spans="1:6" s="4" customFormat="1" hidden="1" x14ac:dyDescent="0.15">
      <c r="B5" s="30" t="s">
        <v>5</v>
      </c>
      <c r="C5" s="32"/>
      <c r="D5" s="33"/>
      <c r="E5" s="11"/>
      <c r="F5" s="11"/>
    </row>
    <row r="6" spans="1:6" s="19" customFormat="1" ht="18" hidden="1" x14ac:dyDescent="0.15">
      <c r="B6" s="31" t="s">
        <v>6</v>
      </c>
      <c r="C6" s="34">
        <v>181001000599</v>
      </c>
      <c r="D6" s="35" t="s">
        <v>7</v>
      </c>
      <c r="E6" s="11"/>
      <c r="F6" s="11"/>
    </row>
    <row r="7" spans="1:6" ht="63" customHeight="1" x14ac:dyDescent="0.25">
      <c r="A7" s="6">
        <v>1</v>
      </c>
      <c r="B7" s="36" t="s">
        <v>8</v>
      </c>
      <c r="C7" s="14">
        <v>181001002079</v>
      </c>
      <c r="D7" s="37" t="s">
        <v>9</v>
      </c>
      <c r="E7" s="24"/>
      <c r="F7" s="47">
        <v>3</v>
      </c>
    </row>
    <row r="8" spans="1:6" ht="54.75" customHeight="1" x14ac:dyDescent="0.25">
      <c r="A8" s="6">
        <v>2</v>
      </c>
      <c r="B8" s="36" t="s">
        <v>10</v>
      </c>
      <c r="C8" s="14">
        <v>181001002877</v>
      </c>
      <c r="D8" s="37" t="s">
        <v>11</v>
      </c>
      <c r="E8" s="24"/>
      <c r="F8" s="47">
        <v>3</v>
      </c>
    </row>
    <row r="9" spans="1:6" ht="65.25" customHeight="1" x14ac:dyDescent="0.25">
      <c r="A9" s="6">
        <v>3</v>
      </c>
      <c r="B9" s="36" t="s">
        <v>12</v>
      </c>
      <c r="C9" s="14">
        <v>181001000599</v>
      </c>
      <c r="D9" s="37" t="s">
        <v>7</v>
      </c>
      <c r="E9" s="47">
        <v>40</v>
      </c>
      <c r="F9" s="47">
        <v>3</v>
      </c>
    </row>
    <row r="10" spans="1:6" ht="65.25" customHeight="1" x14ac:dyDescent="0.25">
      <c r="A10" s="6">
        <v>4</v>
      </c>
      <c r="B10" s="36" t="s">
        <v>13</v>
      </c>
      <c r="C10" s="14">
        <v>181001000769</v>
      </c>
      <c r="D10" s="37" t="s">
        <v>14</v>
      </c>
      <c r="E10" s="24"/>
      <c r="F10" s="47">
        <v>2</v>
      </c>
    </row>
    <row r="11" spans="1:6" ht="56.25" customHeight="1" x14ac:dyDescent="0.25">
      <c r="A11" s="6">
        <v>5</v>
      </c>
      <c r="B11" s="36" t="s">
        <v>15</v>
      </c>
      <c r="C11" s="14">
        <v>181001001196</v>
      </c>
      <c r="D11" s="37" t="s">
        <v>16</v>
      </c>
      <c r="E11" s="24"/>
      <c r="F11" s="47">
        <v>3</v>
      </c>
    </row>
    <row r="12" spans="1:6" ht="56.25" customHeight="1" x14ac:dyDescent="0.25">
      <c r="A12" s="6">
        <v>6</v>
      </c>
      <c r="B12" s="36" t="s">
        <v>17</v>
      </c>
      <c r="C12" s="14">
        <v>181001001978</v>
      </c>
      <c r="D12" s="37" t="s">
        <v>18</v>
      </c>
      <c r="E12" s="24"/>
      <c r="F12" s="47">
        <v>2</v>
      </c>
    </row>
    <row r="13" spans="1:6" ht="56.25" customHeight="1" x14ac:dyDescent="0.25">
      <c r="A13" s="6">
        <v>7</v>
      </c>
      <c r="B13" s="36" t="s">
        <v>19</v>
      </c>
      <c r="C13" s="14">
        <v>181001001200</v>
      </c>
      <c r="D13" s="37" t="s">
        <v>20</v>
      </c>
      <c r="E13" s="24"/>
      <c r="F13" s="47">
        <v>2</v>
      </c>
    </row>
    <row r="14" spans="1:6" ht="56.25" customHeight="1" x14ac:dyDescent="0.25">
      <c r="A14" s="6">
        <v>8</v>
      </c>
      <c r="B14" s="36" t="s">
        <v>21</v>
      </c>
      <c r="C14" s="14">
        <v>181001002184</v>
      </c>
      <c r="D14" s="37" t="s">
        <v>22</v>
      </c>
      <c r="E14" s="24"/>
      <c r="F14" s="47">
        <v>2</v>
      </c>
    </row>
    <row r="15" spans="1:6" ht="56.25" customHeight="1" x14ac:dyDescent="0.25">
      <c r="A15" s="6">
        <v>9</v>
      </c>
      <c r="B15" s="36" t="s">
        <v>23</v>
      </c>
      <c r="C15" s="14">
        <v>181001002303</v>
      </c>
      <c r="D15" s="37" t="s">
        <v>24</v>
      </c>
      <c r="E15" s="24"/>
      <c r="F15" s="47">
        <v>2</v>
      </c>
    </row>
    <row r="16" spans="1:6" s="19" customFormat="1" ht="32.25" hidden="1" customHeight="1" x14ac:dyDescent="0.15">
      <c r="B16" s="38" t="s">
        <v>229</v>
      </c>
      <c r="C16" s="34">
        <v>181001001927</v>
      </c>
      <c r="D16" s="35" t="s">
        <v>25</v>
      </c>
      <c r="E16" s="22"/>
      <c r="F16" s="22"/>
    </row>
    <row r="17" spans="1:7" ht="56.25" hidden="1" customHeight="1" x14ac:dyDescent="0.25">
      <c r="A17" s="6">
        <v>10</v>
      </c>
      <c r="B17" s="36" t="s">
        <v>26</v>
      </c>
      <c r="C17" s="14">
        <v>181001000416</v>
      </c>
      <c r="D17" s="37" t="s">
        <v>27</v>
      </c>
      <c r="E17" s="24"/>
      <c r="F17" s="24"/>
    </row>
    <row r="18" spans="1:7" ht="56.25" hidden="1" customHeight="1" x14ac:dyDescent="0.25">
      <c r="A18" s="6">
        <v>11</v>
      </c>
      <c r="B18" s="36" t="s">
        <v>28</v>
      </c>
      <c r="C18" s="14">
        <v>181001001854</v>
      </c>
      <c r="D18" s="37" t="s">
        <v>29</v>
      </c>
      <c r="E18" s="24"/>
      <c r="F18" s="24"/>
    </row>
    <row r="19" spans="1:7" ht="77.25" customHeight="1" x14ac:dyDescent="0.25">
      <c r="A19" s="6">
        <v>12</v>
      </c>
      <c r="B19" s="36" t="s">
        <v>30</v>
      </c>
      <c r="C19" s="14">
        <v>181001001927</v>
      </c>
      <c r="D19" s="37" t="s">
        <v>25</v>
      </c>
      <c r="E19" s="47">
        <v>40</v>
      </c>
      <c r="F19" s="24"/>
    </row>
    <row r="20" spans="1:7" s="19" customFormat="1" ht="14.25" hidden="1" customHeight="1" x14ac:dyDescent="0.15">
      <c r="B20" s="38" t="s">
        <v>231</v>
      </c>
      <c r="C20" s="34">
        <v>181001001188</v>
      </c>
      <c r="D20" s="35" t="s">
        <v>31</v>
      </c>
      <c r="E20" s="22"/>
      <c r="F20" s="22"/>
    </row>
    <row r="21" spans="1:7" ht="174.75" customHeight="1" x14ac:dyDescent="0.25">
      <c r="A21" s="6">
        <v>13</v>
      </c>
      <c r="B21" s="36" t="s">
        <v>32</v>
      </c>
      <c r="C21" s="14" t="s">
        <v>228</v>
      </c>
      <c r="D21" s="37" t="s">
        <v>31</v>
      </c>
      <c r="E21" s="47">
        <v>40</v>
      </c>
      <c r="F21" s="47">
        <v>2</v>
      </c>
    </row>
    <row r="22" spans="1:7" s="19" customFormat="1" ht="18" hidden="1" x14ac:dyDescent="0.15">
      <c r="B22" s="38" t="s">
        <v>230</v>
      </c>
      <c r="C22" s="34">
        <v>181001000041</v>
      </c>
      <c r="D22" s="35" t="s">
        <v>33</v>
      </c>
      <c r="E22" s="22"/>
      <c r="F22" s="22"/>
    </row>
    <row r="23" spans="1:7" ht="56.25" customHeight="1" x14ac:dyDescent="0.25">
      <c r="A23" s="6">
        <v>14</v>
      </c>
      <c r="B23" s="36" t="s">
        <v>34</v>
      </c>
      <c r="C23" s="14">
        <v>181001000092</v>
      </c>
      <c r="D23" s="37" t="s">
        <v>35</v>
      </c>
      <c r="E23" s="24"/>
      <c r="F23" s="47">
        <v>2</v>
      </c>
    </row>
    <row r="24" spans="1:7" ht="56.25" customHeight="1" x14ac:dyDescent="0.25">
      <c r="A24" s="6">
        <v>15</v>
      </c>
      <c r="B24" s="36" t="s">
        <v>36</v>
      </c>
      <c r="C24" s="14">
        <v>181001002796</v>
      </c>
      <c r="D24" s="37" t="s">
        <v>37</v>
      </c>
      <c r="E24" s="24"/>
      <c r="F24" s="47">
        <v>2</v>
      </c>
    </row>
    <row r="25" spans="1:7" ht="56.25" customHeight="1" x14ac:dyDescent="0.25">
      <c r="A25" s="6">
        <v>16</v>
      </c>
      <c r="B25" s="36" t="s">
        <v>38</v>
      </c>
      <c r="C25" s="14">
        <v>181001002168</v>
      </c>
      <c r="D25" s="37" t="s">
        <v>39</v>
      </c>
      <c r="E25" s="24"/>
      <c r="F25" s="47">
        <v>2</v>
      </c>
    </row>
    <row r="26" spans="1:7" ht="56.25" customHeight="1" x14ac:dyDescent="0.25">
      <c r="A26" s="6">
        <v>17</v>
      </c>
      <c r="B26" s="36" t="s">
        <v>40</v>
      </c>
      <c r="C26" s="14">
        <v>181001000041</v>
      </c>
      <c r="D26" s="37" t="s">
        <v>33</v>
      </c>
      <c r="E26" s="24"/>
      <c r="F26" s="47">
        <v>4</v>
      </c>
    </row>
    <row r="27" spans="1:7" s="19" customFormat="1" ht="18" hidden="1" x14ac:dyDescent="0.15">
      <c r="B27" s="38" t="s">
        <v>232</v>
      </c>
      <c r="C27" s="34">
        <v>181001000777</v>
      </c>
      <c r="D27" s="35" t="s">
        <v>41</v>
      </c>
      <c r="E27" s="22"/>
      <c r="F27" s="22"/>
    </row>
    <row r="28" spans="1:7" ht="56.25" hidden="1" customHeight="1" x14ac:dyDescent="0.25">
      <c r="A28" s="6">
        <v>18</v>
      </c>
      <c r="B28" s="36" t="s">
        <v>42</v>
      </c>
      <c r="C28" s="14">
        <v>181001002915</v>
      </c>
      <c r="D28" s="37" t="s">
        <v>43</v>
      </c>
      <c r="E28" s="24"/>
      <c r="F28" s="24"/>
    </row>
    <row r="29" spans="1:7" ht="120" customHeight="1" x14ac:dyDescent="0.25">
      <c r="A29" s="6">
        <v>19</v>
      </c>
      <c r="B29" s="36" t="s">
        <v>44</v>
      </c>
      <c r="C29" s="14">
        <v>181001000777</v>
      </c>
      <c r="D29" s="37" t="s">
        <v>41</v>
      </c>
      <c r="E29" s="47">
        <v>80</v>
      </c>
      <c r="F29" s="47">
        <v>4</v>
      </c>
    </row>
    <row r="30" spans="1:7" s="4" customFormat="1" hidden="1" x14ac:dyDescent="0.15">
      <c r="B30" s="38" t="s">
        <v>45</v>
      </c>
      <c r="C30" s="14"/>
      <c r="D30" s="37"/>
      <c r="E30" s="22"/>
      <c r="F30" s="22"/>
    </row>
    <row r="31" spans="1:7" s="43" customFormat="1" ht="21" customHeight="1" x14ac:dyDescent="0.25">
      <c r="A31" s="66"/>
      <c r="B31" s="39"/>
      <c r="C31" s="40"/>
      <c r="D31" s="41"/>
      <c r="E31" s="42">
        <f t="shared" ref="E31:F31" si="0">SUM(E5:E30)</f>
        <v>200</v>
      </c>
      <c r="F31" s="42">
        <f t="shared" si="0"/>
        <v>38</v>
      </c>
    </row>
    <row r="32" spans="1:7" x14ac:dyDescent="0.25">
      <c r="D32" s="48" t="s">
        <v>239</v>
      </c>
      <c r="E32" s="6">
        <v>4</v>
      </c>
      <c r="F32" s="6">
        <v>15</v>
      </c>
      <c r="G32" s="16">
        <f>E32+F32</f>
        <v>19</v>
      </c>
    </row>
  </sheetData>
  <autoFilter ref="B4:F31">
    <filterColumn colId="0">
      <colorFilter dxfId="0"/>
    </filterColumn>
  </autoFilter>
  <mergeCells count="1">
    <mergeCell ref="B1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7"/>
  <sheetViews>
    <sheetView zoomScale="110" zoomScaleNormal="110" workbookViewId="0">
      <pane ySplit="2" topLeftCell="A58" activePane="bottomLeft" state="frozen"/>
      <selection pane="bottomLeft" activeCell="D67" sqref="D67"/>
    </sheetView>
  </sheetViews>
  <sheetFormatPr baseColWidth="10" defaultColWidth="11.42578125" defaultRowHeight="9" x14ac:dyDescent="0.25"/>
  <cols>
    <col min="1" max="1" width="5.42578125" style="6" customWidth="1"/>
    <col min="2" max="2" width="44.140625" style="6" bestFit="1" customWidth="1"/>
    <col min="3" max="3" width="14.85546875" style="6" customWidth="1"/>
    <col min="4" max="4" width="26.140625" style="6" customWidth="1"/>
    <col min="5" max="6" width="15.140625" style="6" customWidth="1"/>
    <col min="7" max="16384" width="11.42578125" style="6"/>
  </cols>
  <sheetData>
    <row r="1" spans="1:6" ht="31.5" customHeight="1" x14ac:dyDescent="0.25">
      <c r="B1" s="83" t="s">
        <v>243</v>
      </c>
      <c r="C1" s="83"/>
      <c r="D1" s="83"/>
    </row>
    <row r="2" spans="1:6" ht="99" customHeight="1" x14ac:dyDescent="0.25">
      <c r="B2" s="20" t="s">
        <v>1</v>
      </c>
      <c r="C2" s="20" t="s">
        <v>2</v>
      </c>
      <c r="D2" s="20" t="s">
        <v>3</v>
      </c>
      <c r="E2" s="10" t="s">
        <v>240</v>
      </c>
      <c r="F2" s="10" t="s">
        <v>241</v>
      </c>
    </row>
    <row r="3" spans="1:6" x14ac:dyDescent="0.25">
      <c r="B3" s="69" t="s">
        <v>47</v>
      </c>
      <c r="C3" s="58"/>
      <c r="D3" s="58"/>
      <c r="E3" s="44"/>
      <c r="F3" s="44"/>
    </row>
    <row r="4" spans="1:6" x14ac:dyDescent="0.25">
      <c r="B4" s="69" t="s">
        <v>5</v>
      </c>
      <c r="C4" s="58"/>
      <c r="D4" s="58"/>
      <c r="E4" s="13"/>
      <c r="F4" s="13"/>
    </row>
    <row r="5" spans="1:6" x14ac:dyDescent="0.25">
      <c r="B5" s="69" t="s">
        <v>48</v>
      </c>
      <c r="C5" s="58">
        <v>181065002676</v>
      </c>
      <c r="D5" s="58" t="s">
        <v>49</v>
      </c>
      <c r="E5" s="13"/>
      <c r="F5" s="13"/>
    </row>
    <row r="6" spans="1:6" ht="23.25" customHeight="1" x14ac:dyDescent="0.25">
      <c r="A6" s="6">
        <v>1</v>
      </c>
      <c r="B6" s="68" t="s">
        <v>50</v>
      </c>
      <c r="C6" s="58">
        <v>181065002676</v>
      </c>
      <c r="D6" s="58" t="s">
        <v>49</v>
      </c>
      <c r="E6" s="47">
        <v>40</v>
      </c>
      <c r="F6" s="47">
        <v>7</v>
      </c>
    </row>
    <row r="7" spans="1:6" x14ac:dyDescent="0.25">
      <c r="B7" s="69" t="s">
        <v>51</v>
      </c>
      <c r="C7" s="58">
        <v>181065002048</v>
      </c>
      <c r="D7" s="58" t="s">
        <v>52</v>
      </c>
      <c r="E7" s="13"/>
      <c r="F7" s="13"/>
    </row>
    <row r="8" spans="1:6" ht="36.75" customHeight="1" x14ac:dyDescent="0.25">
      <c r="A8" s="6">
        <v>2</v>
      </c>
      <c r="B8" s="68" t="s">
        <v>53</v>
      </c>
      <c r="C8" s="58">
        <v>381065000028</v>
      </c>
      <c r="D8" s="58" t="s">
        <v>54</v>
      </c>
      <c r="E8" s="47">
        <v>40</v>
      </c>
      <c r="F8" s="13"/>
    </row>
    <row r="9" spans="1:6" ht="24.75" customHeight="1" x14ac:dyDescent="0.25">
      <c r="A9" s="6">
        <v>3</v>
      </c>
      <c r="B9" s="68" t="s">
        <v>55</v>
      </c>
      <c r="C9" s="58">
        <v>181065002048</v>
      </c>
      <c r="D9" s="58" t="s">
        <v>52</v>
      </c>
      <c r="E9" s="47">
        <v>40</v>
      </c>
      <c r="F9" s="47">
        <v>9</v>
      </c>
    </row>
    <row r="10" spans="1:6" ht="24.75" customHeight="1" x14ac:dyDescent="0.25">
      <c r="A10" s="6">
        <v>4</v>
      </c>
      <c r="B10" s="68" t="s">
        <v>56</v>
      </c>
      <c r="C10" s="58">
        <v>181065000011</v>
      </c>
      <c r="D10" s="58" t="s">
        <v>57</v>
      </c>
      <c r="E10" s="47">
        <v>40</v>
      </c>
      <c r="F10" s="13"/>
    </row>
    <row r="11" spans="1:6" x14ac:dyDescent="0.25">
      <c r="B11" s="69" t="s">
        <v>45</v>
      </c>
      <c r="C11" s="58"/>
      <c r="D11" s="58"/>
      <c r="E11" s="13"/>
      <c r="F11" s="13"/>
    </row>
    <row r="12" spans="1:6" x14ac:dyDescent="0.25">
      <c r="B12" s="69" t="s">
        <v>58</v>
      </c>
      <c r="C12" s="58">
        <v>281065002191</v>
      </c>
      <c r="D12" s="58" t="s">
        <v>59</v>
      </c>
      <c r="E12" s="13"/>
      <c r="F12" s="13"/>
    </row>
    <row r="13" spans="1:6" ht="22.5" customHeight="1" x14ac:dyDescent="0.25">
      <c r="A13" s="6">
        <v>5</v>
      </c>
      <c r="B13" s="68" t="s">
        <v>60</v>
      </c>
      <c r="C13" s="58">
        <v>281065000546</v>
      </c>
      <c r="D13" s="58" t="s">
        <v>61</v>
      </c>
      <c r="E13" s="47">
        <v>15</v>
      </c>
      <c r="F13" s="23"/>
    </row>
    <row r="14" spans="1:6" hidden="1" x14ac:dyDescent="0.25">
      <c r="A14" s="6">
        <v>6</v>
      </c>
      <c r="B14" s="68" t="s">
        <v>62</v>
      </c>
      <c r="C14" s="58">
        <v>281065002204</v>
      </c>
      <c r="D14" s="58" t="s">
        <v>63</v>
      </c>
      <c r="E14" s="23"/>
      <c r="F14" s="23"/>
    </row>
    <row r="15" spans="1:6" hidden="1" x14ac:dyDescent="0.25">
      <c r="A15" s="6">
        <v>7</v>
      </c>
      <c r="B15" s="68" t="s">
        <v>12</v>
      </c>
      <c r="C15" s="58">
        <v>281065001755</v>
      </c>
      <c r="D15" s="58" t="s">
        <v>64</v>
      </c>
      <c r="E15" s="23"/>
      <c r="F15" s="23"/>
    </row>
    <row r="16" spans="1:6" hidden="1" x14ac:dyDescent="0.25">
      <c r="A16" s="6">
        <v>8</v>
      </c>
      <c r="B16" s="68" t="s">
        <v>65</v>
      </c>
      <c r="C16" s="58">
        <v>281065001861</v>
      </c>
      <c r="D16" s="58" t="s">
        <v>66</v>
      </c>
      <c r="E16" s="23"/>
      <c r="F16" s="23"/>
    </row>
    <row r="17" spans="1:6" hidden="1" x14ac:dyDescent="0.25">
      <c r="A17" s="6">
        <v>9</v>
      </c>
      <c r="B17" s="68" t="s">
        <v>67</v>
      </c>
      <c r="C17" s="58">
        <v>281065002557</v>
      </c>
      <c r="D17" s="58" t="s">
        <v>68</v>
      </c>
      <c r="E17" s="23"/>
      <c r="F17" s="23"/>
    </row>
    <row r="18" spans="1:6" hidden="1" x14ac:dyDescent="0.25">
      <c r="A18" s="6">
        <v>10</v>
      </c>
      <c r="B18" s="68" t="s">
        <v>69</v>
      </c>
      <c r="C18" s="58">
        <v>281065001089</v>
      </c>
      <c r="D18" s="58" t="s">
        <v>46</v>
      </c>
      <c r="E18" s="23"/>
      <c r="F18" s="23"/>
    </row>
    <row r="19" spans="1:6" hidden="1" x14ac:dyDescent="0.25">
      <c r="A19" s="6">
        <v>11</v>
      </c>
      <c r="B19" s="68" t="s">
        <v>70</v>
      </c>
      <c r="C19" s="58">
        <v>281065000694</v>
      </c>
      <c r="D19" s="58" t="s">
        <v>71</v>
      </c>
      <c r="E19" s="23"/>
      <c r="F19" s="23"/>
    </row>
    <row r="20" spans="1:6" hidden="1" x14ac:dyDescent="0.25">
      <c r="A20" s="6">
        <v>12</v>
      </c>
      <c r="B20" s="68" t="s">
        <v>72</v>
      </c>
      <c r="C20" s="58">
        <v>281065000589</v>
      </c>
      <c r="D20" s="58" t="s">
        <v>73</v>
      </c>
      <c r="E20" s="23"/>
      <c r="F20" s="23"/>
    </row>
    <row r="21" spans="1:6" hidden="1" x14ac:dyDescent="0.25">
      <c r="A21" s="6">
        <v>13</v>
      </c>
      <c r="B21" s="68" t="s">
        <v>74</v>
      </c>
      <c r="C21" s="58">
        <v>281065002701</v>
      </c>
      <c r="D21" s="58" t="s">
        <v>75</v>
      </c>
      <c r="E21" s="23"/>
      <c r="F21" s="23"/>
    </row>
    <row r="22" spans="1:6" x14ac:dyDescent="0.25">
      <c r="B22" s="69" t="s">
        <v>76</v>
      </c>
      <c r="C22" s="58">
        <v>281065001828</v>
      </c>
      <c r="D22" s="58" t="s">
        <v>77</v>
      </c>
      <c r="E22" s="13"/>
      <c r="F22" s="13"/>
    </row>
    <row r="23" spans="1:6" s="70" customFormat="1" x14ac:dyDescent="0.25">
      <c r="A23" s="70">
        <v>14</v>
      </c>
      <c r="B23" s="68" t="s">
        <v>78</v>
      </c>
      <c r="C23" s="73">
        <v>281065001828</v>
      </c>
      <c r="D23" s="73" t="s">
        <v>77</v>
      </c>
      <c r="E23" s="24"/>
      <c r="F23" s="47">
        <v>1</v>
      </c>
    </row>
    <row r="24" spans="1:6" hidden="1" x14ac:dyDescent="0.25">
      <c r="B24" s="69" t="s">
        <v>80</v>
      </c>
      <c r="C24" s="58">
        <v>281065001569</v>
      </c>
      <c r="D24" s="58" t="s">
        <v>81</v>
      </c>
      <c r="E24" s="13"/>
      <c r="F24" s="13"/>
    </row>
    <row r="25" spans="1:6" hidden="1" x14ac:dyDescent="0.25">
      <c r="A25" s="6">
        <v>15</v>
      </c>
      <c r="B25" s="68" t="s">
        <v>82</v>
      </c>
      <c r="C25" s="58">
        <v>281065001020</v>
      </c>
      <c r="D25" s="58" t="s">
        <v>83</v>
      </c>
      <c r="E25" s="13"/>
      <c r="F25" s="13"/>
    </row>
    <row r="26" spans="1:6" hidden="1" x14ac:dyDescent="0.25">
      <c r="A26" s="6">
        <v>16</v>
      </c>
      <c r="B26" s="68" t="s">
        <v>84</v>
      </c>
      <c r="C26" s="58">
        <v>281065001569</v>
      </c>
      <c r="D26" s="58" t="s">
        <v>81</v>
      </c>
      <c r="E26" s="13"/>
      <c r="F26" s="13"/>
    </row>
    <row r="27" spans="1:6" hidden="1" x14ac:dyDescent="0.25">
      <c r="A27" s="6">
        <v>17</v>
      </c>
      <c r="B27" s="68" t="s">
        <v>85</v>
      </c>
      <c r="C27" s="58">
        <v>281065001917</v>
      </c>
      <c r="D27" s="58" t="s">
        <v>86</v>
      </c>
      <c r="E27" s="13"/>
      <c r="F27" s="13"/>
    </row>
    <row r="28" spans="1:6" hidden="1" x14ac:dyDescent="0.25">
      <c r="A28" s="6">
        <v>18</v>
      </c>
      <c r="B28" s="68" t="s">
        <v>87</v>
      </c>
      <c r="C28" s="58">
        <v>281065002417</v>
      </c>
      <c r="D28" s="58" t="s">
        <v>88</v>
      </c>
      <c r="E28" s="13"/>
      <c r="F28" s="13"/>
    </row>
    <row r="29" spans="1:6" hidden="1" x14ac:dyDescent="0.25">
      <c r="A29" s="6">
        <v>19</v>
      </c>
      <c r="B29" s="68" t="s">
        <v>89</v>
      </c>
      <c r="C29" s="58">
        <v>281065000708</v>
      </c>
      <c r="D29" s="58" t="s">
        <v>90</v>
      </c>
      <c r="E29" s="13"/>
      <c r="F29" s="13"/>
    </row>
    <row r="30" spans="1:6" hidden="1" x14ac:dyDescent="0.25">
      <c r="A30" s="6">
        <v>20</v>
      </c>
      <c r="B30" s="68" t="s">
        <v>91</v>
      </c>
      <c r="C30" s="58">
        <v>281065002077</v>
      </c>
      <c r="D30" s="58" t="s">
        <v>92</v>
      </c>
      <c r="E30" s="13"/>
      <c r="F30" s="13"/>
    </row>
    <row r="31" spans="1:6" hidden="1" x14ac:dyDescent="0.25">
      <c r="A31" s="6">
        <v>21</v>
      </c>
      <c r="B31" s="68" t="s">
        <v>93</v>
      </c>
      <c r="C31" s="58">
        <v>281065003081</v>
      </c>
      <c r="D31" s="58" t="s">
        <v>94</v>
      </c>
      <c r="E31" s="13"/>
      <c r="F31" s="13"/>
    </row>
    <row r="32" spans="1:6" hidden="1" x14ac:dyDescent="0.25">
      <c r="A32" s="6">
        <v>22</v>
      </c>
      <c r="B32" s="68" t="s">
        <v>95</v>
      </c>
      <c r="C32" s="58">
        <v>281001002812</v>
      </c>
      <c r="D32" s="58" t="s">
        <v>94</v>
      </c>
      <c r="E32" s="13"/>
      <c r="F32" s="13"/>
    </row>
    <row r="33" spans="1:6" hidden="1" x14ac:dyDescent="0.25">
      <c r="B33" s="69" t="s">
        <v>96</v>
      </c>
      <c r="C33" s="58">
        <v>281065002662</v>
      </c>
      <c r="D33" s="58" t="s">
        <v>97</v>
      </c>
      <c r="E33" s="13"/>
      <c r="F33" s="13"/>
    </row>
    <row r="34" spans="1:6" hidden="1" x14ac:dyDescent="0.25">
      <c r="A34" s="6">
        <v>23</v>
      </c>
      <c r="B34" s="68" t="s">
        <v>99</v>
      </c>
      <c r="C34" s="58">
        <v>281065001925</v>
      </c>
      <c r="D34" s="58" t="s">
        <v>100</v>
      </c>
      <c r="E34" s="13"/>
      <c r="F34" s="13"/>
    </row>
    <row r="35" spans="1:6" hidden="1" x14ac:dyDescent="0.25">
      <c r="A35" s="6">
        <v>24</v>
      </c>
      <c r="B35" s="68" t="s">
        <v>101</v>
      </c>
      <c r="C35" s="58">
        <v>281065002662</v>
      </c>
      <c r="D35" s="58" t="s">
        <v>97</v>
      </c>
      <c r="E35" s="13"/>
      <c r="F35" s="13"/>
    </row>
    <row r="36" spans="1:6" hidden="1" x14ac:dyDescent="0.25">
      <c r="A36" s="6">
        <v>25</v>
      </c>
      <c r="B36" s="68" t="s">
        <v>0</v>
      </c>
      <c r="C36" s="58">
        <v>281065001232</v>
      </c>
      <c r="D36" s="58" t="s">
        <v>102</v>
      </c>
      <c r="E36" s="13"/>
      <c r="F36" s="13"/>
    </row>
    <row r="37" spans="1:6" x14ac:dyDescent="0.25">
      <c r="B37" s="69" t="s">
        <v>103</v>
      </c>
      <c r="C37" s="58">
        <v>281065002743</v>
      </c>
      <c r="D37" s="58" t="s">
        <v>104</v>
      </c>
      <c r="E37" s="13"/>
      <c r="F37" s="13"/>
    </row>
    <row r="38" spans="1:6" x14ac:dyDescent="0.25">
      <c r="A38" s="6">
        <v>26</v>
      </c>
      <c r="B38" s="68" t="s">
        <v>105</v>
      </c>
      <c r="C38" s="58">
        <v>281065002743</v>
      </c>
      <c r="D38" s="58" t="s">
        <v>104</v>
      </c>
      <c r="E38" s="47">
        <v>5</v>
      </c>
      <c r="F38" s="13"/>
    </row>
    <row r="39" spans="1:6" x14ac:dyDescent="0.25">
      <c r="A39" s="6">
        <v>27</v>
      </c>
      <c r="B39" s="68" t="s">
        <v>106</v>
      </c>
      <c r="C39" s="58">
        <v>481065003021</v>
      </c>
      <c r="D39" s="58" t="s">
        <v>107</v>
      </c>
      <c r="E39" s="47">
        <v>5</v>
      </c>
      <c r="F39" s="13"/>
    </row>
    <row r="40" spans="1:6" hidden="1" x14ac:dyDescent="0.25">
      <c r="A40" s="6">
        <v>28</v>
      </c>
      <c r="B40" s="68" t="s">
        <v>108</v>
      </c>
      <c r="C40" s="58">
        <v>281065002832</v>
      </c>
      <c r="D40" s="58" t="s">
        <v>109</v>
      </c>
      <c r="E40" s="23"/>
      <c r="F40" s="13"/>
    </row>
    <row r="41" spans="1:6" hidden="1" x14ac:dyDescent="0.25">
      <c r="A41" s="6">
        <v>29</v>
      </c>
      <c r="B41" s="68" t="s">
        <v>110</v>
      </c>
      <c r="C41" s="58">
        <v>281065002735</v>
      </c>
      <c r="D41" s="58" t="s">
        <v>111</v>
      </c>
      <c r="E41" s="24"/>
      <c r="F41" s="13"/>
    </row>
    <row r="42" spans="1:6" hidden="1" x14ac:dyDescent="0.25">
      <c r="A42" s="6">
        <v>30</v>
      </c>
      <c r="B42" s="68" t="s">
        <v>112</v>
      </c>
      <c r="C42" s="58">
        <v>281065002590</v>
      </c>
      <c r="D42" s="58" t="s">
        <v>113</v>
      </c>
      <c r="E42" s="23"/>
      <c r="F42" s="13"/>
    </row>
    <row r="43" spans="1:6" x14ac:dyDescent="0.25">
      <c r="A43" s="6">
        <v>31</v>
      </c>
      <c r="B43" s="68" t="s">
        <v>114</v>
      </c>
      <c r="C43" s="58">
        <v>281065002646</v>
      </c>
      <c r="D43" s="58" t="s">
        <v>115</v>
      </c>
      <c r="E43" s="47">
        <v>5</v>
      </c>
      <c r="F43" s="13"/>
    </row>
    <row r="44" spans="1:6" hidden="1" x14ac:dyDescent="0.25">
      <c r="A44" s="6">
        <v>32</v>
      </c>
      <c r="B44" s="68" t="s">
        <v>116</v>
      </c>
      <c r="C44" s="58">
        <v>281065002255</v>
      </c>
      <c r="D44" s="58" t="s">
        <v>117</v>
      </c>
      <c r="E44" s="13"/>
      <c r="F44" s="13"/>
    </row>
    <row r="45" spans="1:6" hidden="1" x14ac:dyDescent="0.25">
      <c r="A45" s="6">
        <v>33</v>
      </c>
      <c r="B45" s="68" t="s">
        <v>223</v>
      </c>
      <c r="C45" s="58">
        <v>281065002786</v>
      </c>
      <c r="D45" s="58" t="s">
        <v>118</v>
      </c>
      <c r="E45" s="13"/>
      <c r="F45" s="13"/>
    </row>
    <row r="46" spans="1:6" hidden="1" x14ac:dyDescent="0.25">
      <c r="A46" s="6">
        <v>34</v>
      </c>
      <c r="B46" s="68" t="s">
        <v>119</v>
      </c>
      <c r="C46" s="58">
        <v>281065003031</v>
      </c>
      <c r="D46" s="58" t="s">
        <v>120</v>
      </c>
      <c r="E46" s="13"/>
      <c r="F46" s="13"/>
    </row>
    <row r="47" spans="1:6" hidden="1" x14ac:dyDescent="0.25">
      <c r="A47" s="6">
        <v>35</v>
      </c>
      <c r="B47" s="68" t="s">
        <v>121</v>
      </c>
      <c r="C47" s="58">
        <v>281065002395</v>
      </c>
      <c r="D47" s="58" t="s">
        <v>122</v>
      </c>
      <c r="E47" s="13"/>
      <c r="F47" s="13"/>
    </row>
    <row r="48" spans="1:6" hidden="1" x14ac:dyDescent="0.25">
      <c r="B48" s="69" t="s">
        <v>123</v>
      </c>
      <c r="C48" s="58">
        <v>281065000317</v>
      </c>
      <c r="D48" s="58" t="s">
        <v>124</v>
      </c>
      <c r="E48" s="13"/>
      <c r="F48" s="13"/>
    </row>
    <row r="49" spans="1:6" hidden="1" x14ac:dyDescent="0.25">
      <c r="A49" s="6">
        <v>36</v>
      </c>
      <c r="B49" s="68" t="s">
        <v>125</v>
      </c>
      <c r="C49" s="58">
        <v>281065003073</v>
      </c>
      <c r="D49" s="58" t="s">
        <v>126</v>
      </c>
      <c r="E49" s="13"/>
      <c r="F49" s="24"/>
    </row>
    <row r="50" spans="1:6" hidden="1" x14ac:dyDescent="0.25">
      <c r="A50" s="6">
        <v>37</v>
      </c>
      <c r="B50" s="68" t="s">
        <v>127</v>
      </c>
      <c r="C50" s="58">
        <v>281065000317</v>
      </c>
      <c r="D50" s="58" t="s">
        <v>124</v>
      </c>
      <c r="E50" s="13"/>
      <c r="F50" s="24"/>
    </row>
    <row r="51" spans="1:6" x14ac:dyDescent="0.25">
      <c r="B51" s="69" t="s">
        <v>128</v>
      </c>
      <c r="C51" s="58">
        <v>281065001411</v>
      </c>
      <c r="D51" s="58" t="s">
        <v>129</v>
      </c>
      <c r="E51" s="13"/>
      <c r="F51" s="13"/>
    </row>
    <row r="52" spans="1:6" x14ac:dyDescent="0.25">
      <c r="A52" s="6">
        <v>38</v>
      </c>
      <c r="B52" s="68" t="s">
        <v>130</v>
      </c>
      <c r="C52" s="58">
        <v>281065001411</v>
      </c>
      <c r="D52" s="58" t="s">
        <v>129</v>
      </c>
      <c r="E52" s="47">
        <v>40</v>
      </c>
      <c r="F52" s="13"/>
    </row>
    <row r="53" spans="1:6" hidden="1" x14ac:dyDescent="0.25">
      <c r="B53" s="69" t="s">
        <v>131</v>
      </c>
      <c r="C53" s="58">
        <v>281065000627</v>
      </c>
      <c r="D53" s="58" t="s">
        <v>132</v>
      </c>
      <c r="E53" s="13"/>
      <c r="F53" s="13"/>
    </row>
    <row r="54" spans="1:6" s="60" customFormat="1" hidden="1" x14ac:dyDescent="0.25">
      <c r="A54" s="60">
        <v>39</v>
      </c>
      <c r="B54" s="68" t="s">
        <v>133</v>
      </c>
      <c r="C54" s="63">
        <v>281065000627</v>
      </c>
      <c r="D54" s="63" t="s">
        <v>132</v>
      </c>
      <c r="E54" s="23"/>
      <c r="F54" s="23"/>
    </row>
    <row r="55" spans="1:6" s="60" customFormat="1" hidden="1" x14ac:dyDescent="0.25">
      <c r="A55" s="60">
        <v>40</v>
      </c>
      <c r="B55" s="68" t="s">
        <v>134</v>
      </c>
      <c r="C55" s="63">
        <v>281065001844</v>
      </c>
      <c r="D55" s="63" t="s">
        <v>135</v>
      </c>
      <c r="E55" s="23"/>
      <c r="F55" s="23"/>
    </row>
    <row r="56" spans="1:6" s="60" customFormat="1" hidden="1" x14ac:dyDescent="0.25">
      <c r="A56" s="60">
        <v>41</v>
      </c>
      <c r="B56" s="68" t="s">
        <v>137</v>
      </c>
      <c r="C56" s="63">
        <v>281065001992</v>
      </c>
      <c r="D56" s="63" t="s">
        <v>138</v>
      </c>
      <c r="E56" s="23"/>
      <c r="F56" s="23"/>
    </row>
    <row r="57" spans="1:6" x14ac:dyDescent="0.25">
      <c r="B57" s="69" t="s">
        <v>139</v>
      </c>
      <c r="C57" s="58">
        <v>281065002697</v>
      </c>
      <c r="D57" s="58" t="s">
        <v>140</v>
      </c>
      <c r="E57" s="13"/>
      <c r="F57" s="13"/>
    </row>
    <row r="58" spans="1:6" x14ac:dyDescent="0.25">
      <c r="A58" s="6">
        <v>42</v>
      </c>
      <c r="B58" s="68" t="s">
        <v>139</v>
      </c>
      <c r="C58" s="58">
        <v>281065002697</v>
      </c>
      <c r="D58" s="58" t="s">
        <v>140</v>
      </c>
      <c r="E58" s="47">
        <v>30</v>
      </c>
      <c r="F58" s="13"/>
    </row>
    <row r="59" spans="1:6" ht="18" x14ac:dyDescent="0.25">
      <c r="B59" s="69" t="s">
        <v>141</v>
      </c>
      <c r="C59" s="58">
        <v>281065001046</v>
      </c>
      <c r="D59" s="71" t="s">
        <v>142</v>
      </c>
      <c r="E59" s="13"/>
      <c r="F59" s="13"/>
    </row>
    <row r="60" spans="1:6" ht="30" hidden="1" customHeight="1" x14ac:dyDescent="0.25">
      <c r="A60" s="6">
        <v>43</v>
      </c>
      <c r="B60" s="68" t="s">
        <v>143</v>
      </c>
      <c r="C60" s="58">
        <v>281065000759</v>
      </c>
      <c r="D60" s="71" t="s">
        <v>144</v>
      </c>
      <c r="E60" s="13"/>
      <c r="F60" s="13"/>
    </row>
    <row r="61" spans="1:6" ht="27" customHeight="1" x14ac:dyDescent="0.25">
      <c r="A61" s="6">
        <v>44</v>
      </c>
      <c r="B61" s="68" t="s">
        <v>145</v>
      </c>
      <c r="C61" s="58">
        <v>281065001046</v>
      </c>
      <c r="D61" s="71" t="s">
        <v>142</v>
      </c>
      <c r="E61" s="47">
        <v>40</v>
      </c>
      <c r="F61" s="47">
        <v>4</v>
      </c>
    </row>
    <row r="62" spans="1:6" x14ac:dyDescent="0.25">
      <c r="B62" s="69" t="s">
        <v>146</v>
      </c>
      <c r="C62" s="58">
        <v>281065003065</v>
      </c>
      <c r="D62" s="71" t="s">
        <v>147</v>
      </c>
      <c r="E62" s="13"/>
      <c r="F62" s="13"/>
    </row>
    <row r="63" spans="1:6" ht="22.5" customHeight="1" x14ac:dyDescent="0.25">
      <c r="A63" s="6">
        <v>45</v>
      </c>
      <c r="B63" s="68" t="s">
        <v>146</v>
      </c>
      <c r="C63" s="58">
        <v>281065003065</v>
      </c>
      <c r="D63" s="71" t="s">
        <v>147</v>
      </c>
      <c r="E63" s="47">
        <f>40-14</f>
        <v>26</v>
      </c>
      <c r="F63" s="13"/>
    </row>
    <row r="64" spans="1:6" x14ac:dyDescent="0.25">
      <c r="B64" s="69" t="s">
        <v>148</v>
      </c>
      <c r="C64" s="58">
        <v>281065002611</v>
      </c>
      <c r="D64" s="58" t="s">
        <v>149</v>
      </c>
      <c r="E64" s="13"/>
      <c r="F64" s="13"/>
    </row>
    <row r="65" spans="1:7" ht="25.5" customHeight="1" x14ac:dyDescent="0.25">
      <c r="A65" s="6">
        <v>46</v>
      </c>
      <c r="B65" s="68" t="s">
        <v>151</v>
      </c>
      <c r="C65" s="58">
        <v>281065002611</v>
      </c>
      <c r="D65" s="58" t="s">
        <v>149</v>
      </c>
      <c r="E65" s="47">
        <v>20</v>
      </c>
      <c r="F65" s="47">
        <v>6</v>
      </c>
    </row>
    <row r="66" spans="1:7" s="66" customFormat="1" x14ac:dyDescent="0.25">
      <c r="B66" s="72"/>
      <c r="C66" s="65"/>
      <c r="D66" s="67"/>
      <c r="E66" s="42">
        <f t="shared" ref="E66:F66" si="0">SUM(E3:E65)</f>
        <v>346</v>
      </c>
      <c r="F66" s="42">
        <f t="shared" si="0"/>
        <v>27</v>
      </c>
    </row>
    <row r="67" spans="1:7" x14ac:dyDescent="0.25">
      <c r="D67" s="6" t="s">
        <v>239</v>
      </c>
      <c r="E67" s="6">
        <v>13</v>
      </c>
      <c r="F67" s="6">
        <v>5</v>
      </c>
      <c r="G67" s="6">
        <f>E67+F67</f>
        <v>18</v>
      </c>
    </row>
  </sheetData>
  <autoFilter ref="B2:F66"/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09D7"/>
  </sheetPr>
  <dimension ref="A1:G34"/>
  <sheetViews>
    <sheetView zoomScale="90" zoomScaleNormal="90" workbookViewId="0">
      <pane xSplit="2" ySplit="4" topLeftCell="C8" activePane="bottomRight" state="frozen"/>
      <selection pane="topRight" activeCell="B1" sqref="B1"/>
      <selection pane="bottomLeft" activeCell="A5" sqref="A5"/>
      <selection pane="bottomRight" activeCell="A38" sqref="A38"/>
    </sheetView>
  </sheetViews>
  <sheetFormatPr baseColWidth="10" defaultColWidth="11.42578125" defaultRowHeight="9" x14ac:dyDescent="0.15"/>
  <cols>
    <col min="1" max="1" width="4.28515625" style="6" customWidth="1"/>
    <col min="2" max="2" width="44.140625" style="16" bestFit="1" customWidth="1"/>
    <col min="3" max="3" width="15.7109375" style="16" customWidth="1"/>
    <col min="4" max="4" width="25" style="16" customWidth="1"/>
    <col min="5" max="5" width="14" style="6" customWidth="1"/>
    <col min="6" max="6" width="11.5703125" style="16" customWidth="1"/>
    <col min="7" max="16384" width="11.42578125" style="4"/>
  </cols>
  <sheetData>
    <row r="1" spans="1:6" ht="39" customHeight="1" x14ac:dyDescent="0.15">
      <c r="B1" s="84" t="s">
        <v>244</v>
      </c>
      <c r="C1" s="84"/>
      <c r="D1" s="84"/>
    </row>
    <row r="2" spans="1:6" ht="40.5" customHeight="1" x14ac:dyDescent="0.15">
      <c r="B2" s="7" t="s">
        <v>1</v>
      </c>
      <c r="C2" s="7" t="s">
        <v>2</v>
      </c>
      <c r="D2" s="7" t="s">
        <v>3</v>
      </c>
      <c r="E2" s="9" t="s">
        <v>240</v>
      </c>
      <c r="F2" s="9" t="s">
        <v>241</v>
      </c>
    </row>
    <row r="3" spans="1:6" x14ac:dyDescent="0.15">
      <c r="B3" s="52" t="s">
        <v>152</v>
      </c>
      <c r="C3" s="14"/>
      <c r="D3" s="14"/>
      <c r="E3" s="13"/>
      <c r="F3" s="15"/>
    </row>
    <row r="4" spans="1:6" x14ac:dyDescent="0.15">
      <c r="B4" s="52" t="s">
        <v>5</v>
      </c>
      <c r="C4" s="14"/>
      <c r="D4" s="14"/>
      <c r="E4" s="13"/>
      <c r="F4" s="15"/>
    </row>
    <row r="5" spans="1:6" x14ac:dyDescent="0.15">
      <c r="B5" s="53" t="s">
        <v>153</v>
      </c>
      <c r="C5" s="14">
        <v>181736001921</v>
      </c>
      <c r="D5" s="14" t="s">
        <v>154</v>
      </c>
      <c r="E5" s="13"/>
      <c r="F5" s="40"/>
    </row>
    <row r="6" spans="1:6" ht="51" customHeight="1" x14ac:dyDescent="0.15">
      <c r="A6" s="6">
        <v>1</v>
      </c>
      <c r="B6" s="36" t="s">
        <v>155</v>
      </c>
      <c r="C6" s="14">
        <v>181736001921</v>
      </c>
      <c r="D6" s="14" t="s">
        <v>154</v>
      </c>
      <c r="E6" s="49">
        <v>80</v>
      </c>
      <c r="F6" s="15"/>
    </row>
    <row r="7" spans="1:6" ht="15.75" hidden="1" customHeight="1" x14ac:dyDescent="0.15">
      <c r="A7" s="6">
        <v>2</v>
      </c>
      <c r="B7" s="36" t="s">
        <v>156</v>
      </c>
      <c r="C7" s="14">
        <v>181300000015</v>
      </c>
      <c r="D7" s="14" t="s">
        <v>157</v>
      </c>
      <c r="E7" s="13"/>
      <c r="F7" s="15"/>
    </row>
    <row r="8" spans="1:6" x14ac:dyDescent="0.15">
      <c r="B8" s="52" t="s">
        <v>45</v>
      </c>
      <c r="C8" s="14"/>
      <c r="D8" s="14"/>
      <c r="E8" s="13"/>
      <c r="F8" s="15"/>
    </row>
    <row r="9" spans="1:6" x14ac:dyDescent="0.15">
      <c r="B9" s="52" t="s">
        <v>158</v>
      </c>
      <c r="C9" s="14">
        <v>281794003831</v>
      </c>
      <c r="D9" s="62" t="s">
        <v>159</v>
      </c>
      <c r="E9" s="13"/>
      <c r="F9" s="15"/>
    </row>
    <row r="10" spans="1:6" x14ac:dyDescent="0.15">
      <c r="A10" s="6">
        <v>3</v>
      </c>
      <c r="B10" s="36" t="s">
        <v>160</v>
      </c>
      <c r="C10" s="14">
        <v>281300000222</v>
      </c>
      <c r="D10" s="14" t="s">
        <v>161</v>
      </c>
      <c r="E10" s="49">
        <v>3</v>
      </c>
      <c r="F10" s="15"/>
    </row>
    <row r="11" spans="1:6" ht="23.25" hidden="1" customHeight="1" x14ac:dyDescent="0.15">
      <c r="A11" s="6">
        <v>4</v>
      </c>
      <c r="B11" s="36" t="s">
        <v>162</v>
      </c>
      <c r="C11" s="14">
        <v>281300000117</v>
      </c>
      <c r="D11" s="14" t="s">
        <v>163</v>
      </c>
      <c r="E11" s="24">
        <v>0</v>
      </c>
      <c r="F11" s="15"/>
    </row>
    <row r="12" spans="1:6" x14ac:dyDescent="0.15">
      <c r="A12" s="6">
        <v>5</v>
      </c>
      <c r="B12" s="36" t="s">
        <v>164</v>
      </c>
      <c r="C12" s="14">
        <v>281300000214</v>
      </c>
      <c r="D12" s="14" t="s">
        <v>109</v>
      </c>
      <c r="E12" s="54">
        <v>3</v>
      </c>
      <c r="F12" s="15"/>
    </row>
    <row r="13" spans="1:6" x14ac:dyDescent="0.15">
      <c r="A13" s="6">
        <v>6</v>
      </c>
      <c r="B13" s="36" t="s">
        <v>165</v>
      </c>
      <c r="C13" s="14">
        <v>281300000028</v>
      </c>
      <c r="D13" s="14" t="s">
        <v>166</v>
      </c>
      <c r="E13" s="49">
        <v>3</v>
      </c>
      <c r="F13" s="15"/>
    </row>
    <row r="14" spans="1:6" x14ac:dyDescent="0.15">
      <c r="A14" s="6">
        <v>7</v>
      </c>
      <c r="B14" s="36" t="s">
        <v>167</v>
      </c>
      <c r="C14" s="14">
        <v>281300000346</v>
      </c>
      <c r="D14" s="14" t="s">
        <v>168</v>
      </c>
      <c r="E14" s="55">
        <v>3</v>
      </c>
      <c r="F14" s="40"/>
    </row>
    <row r="15" spans="1:6" x14ac:dyDescent="0.15">
      <c r="A15" s="6">
        <v>8</v>
      </c>
      <c r="B15" s="36" t="s">
        <v>169</v>
      </c>
      <c r="C15" s="14">
        <v>281300000257</v>
      </c>
      <c r="D15" s="14" t="s">
        <v>170</v>
      </c>
      <c r="E15" s="49">
        <v>3</v>
      </c>
      <c r="F15" s="15"/>
    </row>
    <row r="16" spans="1:6" x14ac:dyDescent="0.15">
      <c r="A16" s="6">
        <v>9</v>
      </c>
      <c r="B16" s="36" t="s">
        <v>136</v>
      </c>
      <c r="C16" s="14">
        <v>281794001986</v>
      </c>
      <c r="D16" s="14" t="s">
        <v>98</v>
      </c>
      <c r="E16" s="56">
        <v>3</v>
      </c>
      <c r="F16" s="15"/>
    </row>
    <row r="17" spans="1:6" x14ac:dyDescent="0.15">
      <c r="A17" s="6">
        <v>10</v>
      </c>
      <c r="B17" s="36" t="s">
        <v>171</v>
      </c>
      <c r="C17" s="14">
        <v>281794003831</v>
      </c>
      <c r="D17" s="14" t="s">
        <v>159</v>
      </c>
      <c r="E17" s="49">
        <v>3</v>
      </c>
      <c r="F17" s="15"/>
    </row>
    <row r="18" spans="1:6" x14ac:dyDescent="0.15">
      <c r="A18" s="6">
        <v>11</v>
      </c>
      <c r="B18" s="36" t="s">
        <v>172</v>
      </c>
      <c r="C18" s="14">
        <v>281736001151</v>
      </c>
      <c r="D18" s="14" t="s">
        <v>173</v>
      </c>
      <c r="E18" s="49">
        <v>3</v>
      </c>
      <c r="F18" s="15"/>
    </row>
    <row r="19" spans="1:6" x14ac:dyDescent="0.15">
      <c r="A19" s="6">
        <v>12</v>
      </c>
      <c r="B19" s="36" t="s">
        <v>150</v>
      </c>
      <c r="C19" s="14">
        <v>281794004110</v>
      </c>
      <c r="D19" s="14" t="s">
        <v>174</v>
      </c>
      <c r="E19" s="49">
        <v>3</v>
      </c>
      <c r="F19" s="40"/>
    </row>
    <row r="20" spans="1:6" x14ac:dyDescent="0.15">
      <c r="A20" s="6">
        <v>13</v>
      </c>
      <c r="B20" s="36" t="s">
        <v>175</v>
      </c>
      <c r="C20" s="14">
        <v>281300000354</v>
      </c>
      <c r="D20" s="14" t="s">
        <v>176</v>
      </c>
      <c r="E20" s="49">
        <v>3</v>
      </c>
      <c r="F20" s="15"/>
    </row>
    <row r="21" spans="1:6" x14ac:dyDescent="0.15">
      <c r="A21" s="6">
        <v>14</v>
      </c>
      <c r="B21" s="36" t="s">
        <v>177</v>
      </c>
      <c r="C21" s="14">
        <v>281794002117</v>
      </c>
      <c r="D21" s="14" t="s">
        <v>178</v>
      </c>
      <c r="E21" s="49">
        <v>3</v>
      </c>
      <c r="F21" s="15"/>
    </row>
    <row r="22" spans="1:6" x14ac:dyDescent="0.15">
      <c r="A22" s="6">
        <v>15</v>
      </c>
      <c r="B22" s="36" t="s">
        <v>179</v>
      </c>
      <c r="C22" s="14">
        <v>281300000044</v>
      </c>
      <c r="D22" s="14" t="s">
        <v>180</v>
      </c>
      <c r="E22" s="49">
        <v>3</v>
      </c>
      <c r="F22" s="15"/>
    </row>
    <row r="23" spans="1:6" x14ac:dyDescent="0.15">
      <c r="A23" s="6">
        <v>16</v>
      </c>
      <c r="B23" s="36" t="s">
        <v>181</v>
      </c>
      <c r="C23" s="14">
        <v>281794004101</v>
      </c>
      <c r="D23" s="14" t="s">
        <v>182</v>
      </c>
      <c r="E23" s="49">
        <v>3</v>
      </c>
      <c r="F23" s="15"/>
    </row>
    <row r="24" spans="1:6" x14ac:dyDescent="0.15">
      <c r="B24" s="52" t="s">
        <v>183</v>
      </c>
      <c r="C24" s="14">
        <v>281736002069</v>
      </c>
      <c r="D24" s="14" t="s">
        <v>184</v>
      </c>
      <c r="E24" s="13"/>
      <c r="F24" s="15"/>
    </row>
    <row r="25" spans="1:6" x14ac:dyDescent="0.15">
      <c r="A25" s="6">
        <v>17</v>
      </c>
      <c r="B25" s="36" t="s">
        <v>185</v>
      </c>
      <c r="C25" s="14">
        <v>281736002069</v>
      </c>
      <c r="D25" s="14" t="s">
        <v>184</v>
      </c>
      <c r="E25" s="49">
        <v>40</v>
      </c>
      <c r="F25" s="40"/>
    </row>
    <row r="26" spans="1:6" x14ac:dyDescent="0.15">
      <c r="B26" s="52" t="s">
        <v>186</v>
      </c>
      <c r="C26" s="14">
        <v>281300000052</v>
      </c>
      <c r="D26" s="14" t="s">
        <v>187</v>
      </c>
      <c r="E26" s="13"/>
      <c r="F26" s="15"/>
    </row>
    <row r="27" spans="1:6" x14ac:dyDescent="0.15">
      <c r="A27" s="6">
        <v>18</v>
      </c>
      <c r="B27" s="36" t="s">
        <v>188</v>
      </c>
      <c r="C27" s="14">
        <v>281300000052</v>
      </c>
      <c r="D27" s="14" t="s">
        <v>187</v>
      </c>
      <c r="E27" s="49">
        <v>30</v>
      </c>
      <c r="F27" s="15"/>
    </row>
    <row r="28" spans="1:6" x14ac:dyDescent="0.15">
      <c r="B28" s="52" t="s">
        <v>190</v>
      </c>
      <c r="C28" s="14">
        <v>281736001046</v>
      </c>
      <c r="D28" s="14" t="s">
        <v>191</v>
      </c>
      <c r="E28" s="13"/>
      <c r="F28" s="15"/>
    </row>
    <row r="29" spans="1:6" hidden="1" x14ac:dyDescent="0.15">
      <c r="A29" s="6">
        <v>19</v>
      </c>
      <c r="B29" s="36" t="s">
        <v>192</v>
      </c>
      <c r="C29" s="14">
        <v>281736000996</v>
      </c>
      <c r="D29" s="14" t="s">
        <v>193</v>
      </c>
      <c r="E29" s="13"/>
      <c r="F29" s="15"/>
    </row>
    <row r="30" spans="1:6" x14ac:dyDescent="0.15">
      <c r="A30" s="6">
        <v>20</v>
      </c>
      <c r="B30" s="36" t="s">
        <v>194</v>
      </c>
      <c r="C30" s="14">
        <v>281736002336</v>
      </c>
      <c r="D30" s="14" t="s">
        <v>195</v>
      </c>
      <c r="E30" s="13"/>
      <c r="F30" s="57">
        <v>1</v>
      </c>
    </row>
    <row r="31" spans="1:6" hidden="1" x14ac:dyDescent="0.15">
      <c r="A31" s="6">
        <v>21</v>
      </c>
      <c r="B31" s="36" t="s">
        <v>196</v>
      </c>
      <c r="C31" s="14">
        <v>281794002176</v>
      </c>
      <c r="D31" s="14" t="s">
        <v>197</v>
      </c>
      <c r="E31" s="13"/>
      <c r="F31" s="15"/>
    </row>
    <row r="32" spans="1:6" x14ac:dyDescent="0.15">
      <c r="A32" s="6">
        <v>22</v>
      </c>
      <c r="B32" s="36" t="s">
        <v>198</v>
      </c>
      <c r="C32" s="14">
        <v>281736001046</v>
      </c>
      <c r="D32" s="14" t="s">
        <v>191</v>
      </c>
      <c r="E32" s="49">
        <v>40</v>
      </c>
      <c r="F32" s="15"/>
    </row>
    <row r="33" spans="4:7" x14ac:dyDescent="0.15">
      <c r="E33" s="18">
        <f t="shared" ref="E33:F33" si="0">SUM(E5:E32)</f>
        <v>229</v>
      </c>
      <c r="F33" s="18">
        <f t="shared" si="0"/>
        <v>1</v>
      </c>
    </row>
    <row r="34" spans="4:7" x14ac:dyDescent="0.15">
      <c r="D34" s="6" t="s">
        <v>239</v>
      </c>
      <c r="E34" s="6">
        <v>17</v>
      </c>
      <c r="F34" s="6">
        <v>1</v>
      </c>
      <c r="G34" s="4">
        <f>E34+F34</f>
        <v>18</v>
      </c>
    </row>
  </sheetData>
  <autoFilter ref="B2:F33"/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C2CC"/>
  </sheetPr>
  <dimension ref="A1:G20"/>
  <sheetViews>
    <sheetView zoomScale="115" zoomScaleNormal="115" workbookViewId="0">
      <pane xSplit="3" ySplit="2" topLeftCell="D4" activePane="bottomRight" state="frozen"/>
      <selection activeCell="B6" sqref="B6"/>
      <selection pane="topRight" activeCell="B6" sqref="B6"/>
      <selection pane="bottomLeft" activeCell="B6" sqref="B6"/>
      <selection pane="bottomRight" activeCell="B8" sqref="B8"/>
    </sheetView>
  </sheetViews>
  <sheetFormatPr baseColWidth="10" defaultColWidth="11.42578125" defaultRowHeight="9" x14ac:dyDescent="0.15"/>
  <cols>
    <col min="1" max="1" width="3.85546875" style="6" customWidth="1"/>
    <col min="2" max="2" width="44.140625" style="4" bestFit="1" customWidth="1"/>
    <col min="3" max="3" width="14.42578125" style="4" customWidth="1"/>
    <col min="4" max="4" width="32.5703125" style="4" customWidth="1"/>
    <col min="5" max="5" width="16.42578125" style="5" customWidth="1"/>
    <col min="6" max="6" width="11.5703125" style="4" customWidth="1"/>
    <col min="7" max="16384" width="11.42578125" style="4"/>
  </cols>
  <sheetData>
    <row r="1" spans="1:6" ht="36" customHeight="1" x14ac:dyDescent="0.15">
      <c r="B1" s="84" t="s">
        <v>246</v>
      </c>
      <c r="C1" s="84"/>
      <c r="D1" s="84"/>
    </row>
    <row r="2" spans="1:6" ht="102" customHeight="1" x14ac:dyDescent="0.15">
      <c r="B2" s="25" t="s">
        <v>1</v>
      </c>
      <c r="C2" s="25" t="s">
        <v>2</v>
      </c>
      <c r="D2" s="25" t="s">
        <v>3</v>
      </c>
      <c r="E2" s="9" t="s">
        <v>240</v>
      </c>
      <c r="F2" s="9" t="s">
        <v>241</v>
      </c>
    </row>
    <row r="3" spans="1:6" x14ac:dyDescent="0.15">
      <c r="B3" s="45" t="s">
        <v>199</v>
      </c>
      <c r="C3" s="26"/>
      <c r="D3" s="26"/>
      <c r="E3" s="11"/>
      <c r="F3" s="12"/>
    </row>
    <row r="4" spans="1:6" x14ac:dyDescent="0.15">
      <c r="B4" s="46" t="s">
        <v>5</v>
      </c>
      <c r="C4" s="26"/>
      <c r="D4" s="26"/>
      <c r="E4" s="11"/>
      <c r="F4" s="12"/>
    </row>
    <row r="5" spans="1:6" x14ac:dyDescent="0.15">
      <c r="A5" s="6">
        <v>1</v>
      </c>
      <c r="B5" s="27" t="s">
        <v>201</v>
      </c>
      <c r="C5" s="26">
        <v>181736001491</v>
      </c>
      <c r="D5" s="26" t="s">
        <v>200</v>
      </c>
      <c r="E5" s="50">
        <v>40</v>
      </c>
      <c r="F5" s="12"/>
    </row>
    <row r="6" spans="1:6" x14ac:dyDescent="0.15">
      <c r="A6" s="6">
        <v>3</v>
      </c>
      <c r="B6" s="27" t="s">
        <v>203</v>
      </c>
      <c r="C6" s="26">
        <v>181736000312</v>
      </c>
      <c r="D6" s="26" t="s">
        <v>202</v>
      </c>
      <c r="E6" s="50">
        <v>40</v>
      </c>
      <c r="F6" s="12"/>
    </row>
    <row r="7" spans="1:6" x14ac:dyDescent="0.15">
      <c r="B7" s="46" t="s">
        <v>45</v>
      </c>
      <c r="C7" s="26"/>
      <c r="D7" s="26"/>
      <c r="E7" s="11"/>
      <c r="F7" s="12"/>
    </row>
    <row r="8" spans="1:6" x14ac:dyDescent="0.15">
      <c r="A8" s="6">
        <v>4</v>
      </c>
      <c r="B8" s="27" t="s">
        <v>8</v>
      </c>
      <c r="C8" s="28">
        <v>281736000325</v>
      </c>
      <c r="D8" s="26" t="s">
        <v>226</v>
      </c>
      <c r="E8" s="11"/>
      <c r="F8" s="51">
        <v>1</v>
      </c>
    </row>
    <row r="9" spans="1:6" x14ac:dyDescent="0.15">
      <c r="A9" s="6">
        <v>5</v>
      </c>
      <c r="B9" s="27" t="s">
        <v>79</v>
      </c>
      <c r="C9" s="26">
        <v>281736001607</v>
      </c>
      <c r="D9" s="26" t="s">
        <v>224</v>
      </c>
      <c r="E9" s="11"/>
      <c r="F9" s="51">
        <v>1</v>
      </c>
    </row>
    <row r="10" spans="1:6" x14ac:dyDescent="0.15">
      <c r="A10" s="6">
        <v>6</v>
      </c>
      <c r="B10" s="27" t="s">
        <v>204</v>
      </c>
      <c r="C10" s="26">
        <v>281736000643</v>
      </c>
      <c r="D10" s="26" t="s">
        <v>205</v>
      </c>
      <c r="E10" s="11"/>
      <c r="F10" s="51">
        <v>1</v>
      </c>
    </row>
    <row r="11" spans="1:6" x14ac:dyDescent="0.15">
      <c r="A11" s="6">
        <v>9</v>
      </c>
      <c r="B11" s="27" t="s">
        <v>207</v>
      </c>
      <c r="C11" s="26">
        <v>281736000074</v>
      </c>
      <c r="D11" s="26" t="s">
        <v>206</v>
      </c>
      <c r="E11" s="11"/>
      <c r="F11" s="51">
        <v>1</v>
      </c>
    </row>
    <row r="12" spans="1:6" x14ac:dyDescent="0.15">
      <c r="A12" s="6">
        <v>10</v>
      </c>
      <c r="B12" s="27" t="s">
        <v>208</v>
      </c>
      <c r="C12" s="26">
        <v>281736001755</v>
      </c>
      <c r="D12" s="26" t="s">
        <v>209</v>
      </c>
      <c r="E12" s="11"/>
      <c r="F12" s="51">
        <v>1</v>
      </c>
    </row>
    <row r="13" spans="1:6" x14ac:dyDescent="0.15">
      <c r="A13" s="6">
        <v>11</v>
      </c>
      <c r="B13" s="27" t="s">
        <v>210</v>
      </c>
      <c r="C13" s="26">
        <v>281736001631</v>
      </c>
      <c r="D13" s="26" t="s">
        <v>211</v>
      </c>
      <c r="E13" s="11"/>
      <c r="F13" s="51">
        <v>1</v>
      </c>
    </row>
    <row r="14" spans="1:6" x14ac:dyDescent="0.15">
      <c r="A14" s="6">
        <v>12</v>
      </c>
      <c r="B14" s="27" t="s">
        <v>164</v>
      </c>
      <c r="C14" s="26">
        <v>281736001763</v>
      </c>
      <c r="D14" s="26" t="s">
        <v>225</v>
      </c>
      <c r="E14" s="11"/>
      <c r="F14" s="51">
        <v>1</v>
      </c>
    </row>
    <row r="15" spans="1:6" x14ac:dyDescent="0.15">
      <c r="A15" s="6">
        <v>13</v>
      </c>
      <c r="B15" s="27" t="s">
        <v>212</v>
      </c>
      <c r="C15" s="26">
        <v>281736001020</v>
      </c>
      <c r="D15" s="26" t="s">
        <v>213</v>
      </c>
      <c r="E15" s="11"/>
      <c r="F15" s="51">
        <v>1</v>
      </c>
    </row>
    <row r="16" spans="1:6" x14ac:dyDescent="0.15">
      <c r="A16" s="6">
        <v>14</v>
      </c>
      <c r="B16" s="27" t="s">
        <v>214</v>
      </c>
      <c r="C16" s="26">
        <v>281736000058</v>
      </c>
      <c r="D16" s="26" t="s">
        <v>215</v>
      </c>
      <c r="E16" s="11"/>
      <c r="F16" s="51">
        <v>1</v>
      </c>
    </row>
    <row r="17" spans="1:7" x14ac:dyDescent="0.15">
      <c r="A17" s="6">
        <v>15</v>
      </c>
      <c r="B17" s="27" t="s">
        <v>216</v>
      </c>
      <c r="C17" s="26">
        <v>281736002018</v>
      </c>
      <c r="D17" s="26" t="s">
        <v>217</v>
      </c>
      <c r="E17" s="11"/>
      <c r="F17" s="51">
        <v>1</v>
      </c>
    </row>
    <row r="18" spans="1:7" x14ac:dyDescent="0.15">
      <c r="A18" s="6">
        <v>16</v>
      </c>
      <c r="B18" s="27" t="s">
        <v>189</v>
      </c>
      <c r="C18" s="26">
        <v>281736001933</v>
      </c>
      <c r="D18" s="26" t="s">
        <v>218</v>
      </c>
      <c r="E18" s="11"/>
      <c r="F18" s="51">
        <v>1</v>
      </c>
    </row>
    <row r="19" spans="1:7" x14ac:dyDescent="0.15">
      <c r="B19" s="29"/>
      <c r="E19" s="17">
        <f>SUM(E3:E18)</f>
        <v>80</v>
      </c>
      <c r="F19" s="17">
        <f>SUM(F3:F18)</f>
        <v>11</v>
      </c>
    </row>
    <row r="20" spans="1:7" x14ac:dyDescent="0.15">
      <c r="D20" s="74" t="s">
        <v>239</v>
      </c>
      <c r="E20" s="5">
        <v>2</v>
      </c>
      <c r="F20" s="4">
        <v>11</v>
      </c>
      <c r="G20" s="4">
        <f>E20+F20</f>
        <v>13</v>
      </c>
    </row>
  </sheetData>
  <autoFilter ref="B2:F19"/>
  <mergeCells count="1">
    <mergeCell ref="B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F12"/>
  <sheetViews>
    <sheetView zoomScale="130" zoomScaleNormal="130" workbookViewId="0">
      <pane xSplit="3" ySplit="5" topLeftCell="D6" activePane="bottomRight" state="frozen"/>
      <selection pane="topRight" activeCell="C1" sqref="C1"/>
      <selection pane="bottomLeft" activeCell="A100" sqref="A100"/>
      <selection pane="bottomRight" activeCell="F2" sqref="F2"/>
    </sheetView>
  </sheetViews>
  <sheetFormatPr baseColWidth="10" defaultColWidth="11.42578125" defaultRowHeight="9" x14ac:dyDescent="0.25"/>
  <cols>
    <col min="1" max="1" width="3.140625" style="6" customWidth="1"/>
    <col min="2" max="2" width="39" style="59" customWidth="1"/>
    <col min="3" max="3" width="14.42578125" style="6" customWidth="1"/>
    <col min="4" max="4" width="26.7109375" style="6" customWidth="1"/>
    <col min="5" max="5" width="12.5703125" style="6" customWidth="1"/>
    <col min="6" max="6" width="11.5703125" style="6" customWidth="1"/>
    <col min="7" max="16384" width="11.42578125" style="6"/>
  </cols>
  <sheetData>
    <row r="1" spans="1:6" ht="66.75" customHeight="1" x14ac:dyDescent="0.25">
      <c r="B1" s="86" t="s">
        <v>245</v>
      </c>
      <c r="C1" s="87"/>
      <c r="D1" s="87"/>
    </row>
    <row r="3" spans="1:6" ht="66" customHeight="1" x14ac:dyDescent="0.25">
      <c r="B3" s="61" t="s">
        <v>1</v>
      </c>
      <c r="C3" s="8" t="s">
        <v>2</v>
      </c>
      <c r="D3" s="8" t="s">
        <v>3</v>
      </c>
      <c r="E3" s="9" t="s">
        <v>240</v>
      </c>
      <c r="F3" s="9" t="s">
        <v>247</v>
      </c>
    </row>
    <row r="4" spans="1:6" x14ac:dyDescent="0.25">
      <c r="B4" s="32" t="s">
        <v>219</v>
      </c>
      <c r="C4" s="58"/>
      <c r="D4" s="58"/>
      <c r="E4" s="13"/>
      <c r="F4" s="13"/>
    </row>
    <row r="5" spans="1:6" x14ac:dyDescent="0.15">
      <c r="B5" s="46" t="s">
        <v>5</v>
      </c>
      <c r="C5" s="58"/>
      <c r="D5" s="58"/>
      <c r="E5" s="13"/>
      <c r="F5" s="23"/>
    </row>
    <row r="6" spans="1:6" x14ac:dyDescent="0.15">
      <c r="B6" s="46" t="s">
        <v>233</v>
      </c>
      <c r="C6" s="58">
        <v>381794000399</v>
      </c>
      <c r="D6" s="58" t="s">
        <v>234</v>
      </c>
      <c r="E6" s="13"/>
      <c r="F6" s="23"/>
    </row>
    <row r="7" spans="1:6" x14ac:dyDescent="0.25">
      <c r="A7" s="6">
        <v>2</v>
      </c>
      <c r="B7" s="36" t="s">
        <v>235</v>
      </c>
      <c r="C7" s="58">
        <v>381794000399</v>
      </c>
      <c r="D7" s="58" t="s">
        <v>234</v>
      </c>
      <c r="E7" s="49">
        <v>80</v>
      </c>
      <c r="F7" s="49">
        <v>9</v>
      </c>
    </row>
    <row r="8" spans="1:6" x14ac:dyDescent="0.15">
      <c r="B8" s="46" t="s">
        <v>45</v>
      </c>
      <c r="C8" s="58"/>
      <c r="D8" s="58"/>
      <c r="E8" s="13"/>
      <c r="F8" s="23"/>
    </row>
    <row r="9" spans="1:6" x14ac:dyDescent="0.15">
      <c r="B9" s="46" t="s">
        <v>236</v>
      </c>
      <c r="C9" s="58">
        <v>281794003563</v>
      </c>
      <c r="D9" s="58" t="s">
        <v>220</v>
      </c>
      <c r="E9" s="13"/>
      <c r="F9" s="23"/>
    </row>
    <row r="10" spans="1:6" x14ac:dyDescent="0.25">
      <c r="A10" s="6">
        <v>9</v>
      </c>
      <c r="B10" s="36" t="s">
        <v>221</v>
      </c>
      <c r="C10" s="58">
        <v>281794003563</v>
      </c>
      <c r="D10" s="58" t="s">
        <v>220</v>
      </c>
      <c r="E10" s="49">
        <v>25</v>
      </c>
      <c r="F10" s="49">
        <v>3</v>
      </c>
    </row>
    <row r="11" spans="1:6" x14ac:dyDescent="0.25">
      <c r="B11" s="85" t="s">
        <v>227</v>
      </c>
      <c r="C11" s="85"/>
      <c r="D11" s="85"/>
      <c r="E11" s="18">
        <f>SUM(E5:E10)</f>
        <v>105</v>
      </c>
      <c r="F11" s="18">
        <f>SUM(F5:F10)</f>
        <v>12</v>
      </c>
    </row>
    <row r="12" spans="1:6" x14ac:dyDescent="0.25">
      <c r="D12" s="75" t="s">
        <v>239</v>
      </c>
      <c r="E12" s="6">
        <v>2</v>
      </c>
      <c r="F12" s="6">
        <v>2</v>
      </c>
    </row>
  </sheetData>
  <autoFilter ref="B3:F11"/>
  <mergeCells count="2">
    <mergeCell ref="B11:D11"/>
    <mergeCell ref="B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79C3"/>
  </sheetPr>
  <dimension ref="A1:E8"/>
  <sheetViews>
    <sheetView tabSelected="1" zoomScale="90" zoomScaleNormal="90" workbookViewId="0">
      <selection activeCell="A9" sqref="A9:XFD9"/>
    </sheetView>
  </sheetViews>
  <sheetFormatPr baseColWidth="10" defaultRowHeight="15" x14ac:dyDescent="0.25"/>
  <cols>
    <col min="1" max="1" width="39.140625" customWidth="1"/>
    <col min="2" max="2" width="14.140625" bestFit="1" customWidth="1"/>
    <col min="3" max="3" width="14.140625" customWidth="1"/>
  </cols>
  <sheetData>
    <row r="1" spans="1:5" ht="76.5" customHeight="1" x14ac:dyDescent="0.25">
      <c r="A1" s="88" t="s">
        <v>237</v>
      </c>
      <c r="B1" s="89"/>
      <c r="C1" s="89"/>
      <c r="D1" s="89"/>
    </row>
    <row r="2" spans="1:5" s="64" customFormat="1" ht="114" customHeight="1" x14ac:dyDescent="0.25">
      <c r="A2" s="76" t="s">
        <v>238</v>
      </c>
      <c r="B2" s="3" t="s">
        <v>248</v>
      </c>
      <c r="C2" s="3" t="s">
        <v>249</v>
      </c>
      <c r="D2" s="3" t="s">
        <v>222</v>
      </c>
      <c r="E2" s="3" t="s">
        <v>250</v>
      </c>
    </row>
    <row r="3" spans="1:5" ht="23.25" customHeight="1" x14ac:dyDescent="0.25">
      <c r="A3" s="1" t="s">
        <v>4</v>
      </c>
      <c r="B3" s="78">
        <f>Arauca!E31</f>
        <v>200</v>
      </c>
      <c r="C3" s="2">
        <f>Arauca!E32</f>
        <v>4</v>
      </c>
      <c r="D3" s="2">
        <f>Arauca!F31</f>
        <v>38</v>
      </c>
      <c r="E3" s="2">
        <f>Arauca!F32</f>
        <v>15</v>
      </c>
    </row>
    <row r="4" spans="1:5" ht="23.25" customHeight="1" x14ac:dyDescent="0.25">
      <c r="A4" s="1" t="s">
        <v>47</v>
      </c>
      <c r="B4" s="78">
        <f>Arauquita!E66</f>
        <v>346</v>
      </c>
      <c r="C4" s="2">
        <f>Arauquita!E67</f>
        <v>13</v>
      </c>
      <c r="D4" s="2">
        <f>Arauquita!F66</f>
        <v>27</v>
      </c>
      <c r="E4" s="2">
        <f>Arauquita!F67</f>
        <v>5</v>
      </c>
    </row>
    <row r="5" spans="1:5" ht="23.25" customHeight="1" x14ac:dyDescent="0.25">
      <c r="A5" s="1" t="s">
        <v>152</v>
      </c>
      <c r="B5" s="78">
        <f>Fortul!E33</f>
        <v>229</v>
      </c>
      <c r="C5" s="2">
        <f>Fortul!E34</f>
        <v>17</v>
      </c>
      <c r="D5" s="2">
        <f>Fortul!F33</f>
        <v>1</v>
      </c>
      <c r="E5" s="2">
        <f>Fortul!F34</f>
        <v>1</v>
      </c>
    </row>
    <row r="6" spans="1:5" ht="23.25" customHeight="1" x14ac:dyDescent="0.25">
      <c r="A6" s="1" t="s">
        <v>199</v>
      </c>
      <c r="B6" s="78">
        <f>'Saravena '!E19</f>
        <v>80</v>
      </c>
      <c r="C6" s="2">
        <f>'Saravena '!E20</f>
        <v>2</v>
      </c>
      <c r="D6" s="2">
        <f>'Saravena '!F19</f>
        <v>11</v>
      </c>
      <c r="E6" s="2">
        <f>'Saravena '!F20</f>
        <v>11</v>
      </c>
    </row>
    <row r="7" spans="1:5" ht="23.25" customHeight="1" x14ac:dyDescent="0.25">
      <c r="A7" s="1" t="s">
        <v>219</v>
      </c>
      <c r="B7" s="78">
        <f>Tame!E11</f>
        <v>105</v>
      </c>
      <c r="C7" s="2">
        <f>Tame!E12</f>
        <v>2</v>
      </c>
      <c r="D7" s="2">
        <f>Tame!F11</f>
        <v>12</v>
      </c>
      <c r="E7" s="2">
        <f>Tame!F12</f>
        <v>2</v>
      </c>
    </row>
    <row r="8" spans="1:5" ht="23.25" customHeight="1" x14ac:dyDescent="0.25">
      <c r="A8" s="1" t="s">
        <v>227</v>
      </c>
      <c r="B8" s="79">
        <f t="shared" ref="B8:D8" si="0">SUM(B3:B7)</f>
        <v>960</v>
      </c>
      <c r="C8" s="77">
        <f>SUM(C3:C7)</f>
        <v>38</v>
      </c>
      <c r="D8" s="77">
        <f t="shared" si="0"/>
        <v>89</v>
      </c>
      <c r="E8" s="2">
        <f>SUM(E3:E7)</f>
        <v>34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Arauca</vt:lpstr>
      <vt:lpstr>Arauquita</vt:lpstr>
      <vt:lpstr>Fortul</vt:lpstr>
      <vt:lpstr>Saravena </vt:lpstr>
      <vt:lpstr>Tame</vt:lpstr>
      <vt:lpstr>Consolidado</vt:lpstr>
      <vt:lpstr>Consolidado!Área_de_impresión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MAURICIO BARBERY PEÑA</dc:creator>
  <cp:lastModifiedBy>Mary Luz Rios Rodriguez</cp:lastModifiedBy>
  <cp:lastPrinted>2019-02-25T23:23:11Z</cp:lastPrinted>
  <dcterms:created xsi:type="dcterms:W3CDTF">2018-10-03T16:13:36Z</dcterms:created>
  <dcterms:modified xsi:type="dcterms:W3CDTF">2019-09-12T22:26:54Z</dcterms:modified>
</cp:coreProperties>
</file>