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fleguizamon\Desktop\ult versión anexos\pliego\"/>
    </mc:Choice>
  </mc:AlternateContent>
  <workbookProtection workbookAlgorithmName="SHA-512" workbookHashValue="h11WwWLUmUH8rMmrorEWQGb/WVk8f6k6bAX+MobLBOa/tRh4ZYglUiFB3pstx3wahKJgij1cCPDP2Hl5sibVjA==" workbookSaltValue="pKuM6FQCwDA07jrtsmvmgw==" workbookSpinCount="100000" lockStructure="1"/>
  <bookViews>
    <workbookView xWindow="0" yWindow="0" windowWidth="21600" windowHeight="9135"/>
  </bookViews>
  <sheets>
    <sheet name="Anexo No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L82" i="1"/>
  <c r="J82" i="1"/>
  <c r="I82" i="1"/>
  <c r="P81" i="1"/>
  <c r="O81" i="1"/>
  <c r="N81" i="1"/>
  <c r="K81" i="1"/>
  <c r="P80" i="1"/>
  <c r="O80" i="1"/>
  <c r="N80" i="1"/>
  <c r="K80" i="1"/>
  <c r="P79" i="1"/>
  <c r="O79" i="1"/>
  <c r="N79" i="1"/>
  <c r="K79" i="1"/>
  <c r="P78" i="1"/>
  <c r="O78" i="1"/>
  <c r="N78" i="1"/>
  <c r="K78" i="1"/>
  <c r="P77" i="1"/>
  <c r="O77" i="1"/>
  <c r="N77" i="1"/>
  <c r="K77" i="1"/>
  <c r="P76" i="1"/>
  <c r="O76" i="1"/>
  <c r="Q76" i="1" s="1"/>
  <c r="N76" i="1"/>
  <c r="K76" i="1"/>
  <c r="P75" i="1"/>
  <c r="O75" i="1"/>
  <c r="N75" i="1"/>
  <c r="K75" i="1"/>
  <c r="P74" i="1"/>
  <c r="O74" i="1"/>
  <c r="N74" i="1"/>
  <c r="K74" i="1"/>
  <c r="P73" i="1"/>
  <c r="O73" i="1"/>
  <c r="N73" i="1"/>
  <c r="K73" i="1"/>
  <c r="P72" i="1"/>
  <c r="O72" i="1"/>
  <c r="Q72" i="1" s="1"/>
  <c r="N72" i="1"/>
  <c r="K72" i="1"/>
  <c r="P71" i="1"/>
  <c r="O71" i="1"/>
  <c r="N71" i="1"/>
  <c r="K71" i="1"/>
  <c r="P70" i="1"/>
  <c r="O70" i="1"/>
  <c r="N70" i="1"/>
  <c r="K70" i="1"/>
  <c r="P69" i="1"/>
  <c r="O69" i="1"/>
  <c r="N69" i="1"/>
  <c r="K69" i="1"/>
  <c r="P68" i="1"/>
  <c r="O68" i="1"/>
  <c r="N68" i="1"/>
  <c r="K68" i="1"/>
  <c r="P67" i="1"/>
  <c r="O67" i="1"/>
  <c r="N67" i="1"/>
  <c r="K67" i="1"/>
  <c r="P66" i="1"/>
  <c r="O66" i="1"/>
  <c r="N66" i="1"/>
  <c r="K66" i="1"/>
  <c r="P65" i="1"/>
  <c r="O65" i="1"/>
  <c r="N65" i="1"/>
  <c r="K65" i="1"/>
  <c r="P64" i="1"/>
  <c r="O64" i="1"/>
  <c r="N64" i="1"/>
  <c r="K64" i="1"/>
  <c r="P63" i="1"/>
  <c r="O63" i="1"/>
  <c r="N63" i="1"/>
  <c r="K63" i="1"/>
  <c r="P62" i="1"/>
  <c r="O62" i="1"/>
  <c r="N62" i="1"/>
  <c r="K62" i="1"/>
  <c r="P61" i="1"/>
  <c r="O61" i="1"/>
  <c r="N61" i="1"/>
  <c r="K61" i="1"/>
  <c r="P60" i="1"/>
  <c r="O60" i="1"/>
  <c r="N60" i="1"/>
  <c r="K60" i="1"/>
  <c r="P59" i="1"/>
  <c r="O59" i="1"/>
  <c r="N59" i="1"/>
  <c r="K59" i="1"/>
  <c r="P58" i="1"/>
  <c r="O58" i="1"/>
  <c r="N58" i="1"/>
  <c r="K58" i="1"/>
  <c r="P57" i="1"/>
  <c r="O57" i="1"/>
  <c r="N57" i="1"/>
  <c r="K57" i="1"/>
  <c r="P56" i="1"/>
  <c r="O56" i="1"/>
  <c r="Q56" i="1" s="1"/>
  <c r="N56" i="1"/>
  <c r="K56" i="1"/>
  <c r="P55" i="1"/>
  <c r="O55" i="1"/>
  <c r="N55" i="1"/>
  <c r="K55" i="1"/>
  <c r="P54" i="1"/>
  <c r="O54" i="1"/>
  <c r="Q54" i="1" s="1"/>
  <c r="N54" i="1"/>
  <c r="K54" i="1"/>
  <c r="P53" i="1"/>
  <c r="O53" i="1"/>
  <c r="N53" i="1"/>
  <c r="K53" i="1"/>
  <c r="P52" i="1"/>
  <c r="O52" i="1"/>
  <c r="Q52" i="1" s="1"/>
  <c r="N52" i="1"/>
  <c r="K52" i="1"/>
  <c r="P51" i="1"/>
  <c r="O51" i="1"/>
  <c r="Q51" i="1" s="1"/>
  <c r="N51" i="1"/>
  <c r="K51" i="1"/>
  <c r="P50" i="1"/>
  <c r="O50" i="1"/>
  <c r="Q50" i="1" s="1"/>
  <c r="N50" i="1"/>
  <c r="K50" i="1"/>
  <c r="P49" i="1"/>
  <c r="O49" i="1"/>
  <c r="N49" i="1"/>
  <c r="K49" i="1"/>
  <c r="P48" i="1"/>
  <c r="O48" i="1"/>
  <c r="Q48" i="1" s="1"/>
  <c r="N48" i="1"/>
  <c r="K48" i="1"/>
  <c r="P47" i="1"/>
  <c r="O47" i="1"/>
  <c r="Q47" i="1" s="1"/>
  <c r="N47" i="1"/>
  <c r="K47" i="1"/>
  <c r="P46" i="1"/>
  <c r="O46" i="1"/>
  <c r="Q46" i="1" s="1"/>
  <c r="N46" i="1"/>
  <c r="K46" i="1"/>
  <c r="P45" i="1"/>
  <c r="O45" i="1"/>
  <c r="N45" i="1"/>
  <c r="K45" i="1"/>
  <c r="P44" i="1"/>
  <c r="O44" i="1"/>
  <c r="N44" i="1"/>
  <c r="K44" i="1"/>
  <c r="P43" i="1"/>
  <c r="O43" i="1"/>
  <c r="N43" i="1"/>
  <c r="K43" i="1"/>
  <c r="P42" i="1"/>
  <c r="O42" i="1"/>
  <c r="N42" i="1"/>
  <c r="K42" i="1"/>
  <c r="P41" i="1"/>
  <c r="O41" i="1"/>
  <c r="N41" i="1"/>
  <c r="K41" i="1"/>
  <c r="P40" i="1"/>
  <c r="O40" i="1"/>
  <c r="Q40" i="1" s="1"/>
  <c r="N40" i="1"/>
  <c r="K40" i="1"/>
  <c r="P39" i="1"/>
  <c r="O39" i="1"/>
  <c r="N39" i="1"/>
  <c r="K39" i="1"/>
  <c r="P38" i="1"/>
  <c r="O38" i="1"/>
  <c r="N38" i="1"/>
  <c r="K38" i="1"/>
  <c r="P37" i="1"/>
  <c r="O37" i="1"/>
  <c r="N37" i="1"/>
  <c r="K37" i="1"/>
  <c r="P36" i="1"/>
  <c r="O36" i="1"/>
  <c r="N36" i="1"/>
  <c r="K36" i="1"/>
  <c r="P35" i="1"/>
  <c r="O35" i="1"/>
  <c r="N35" i="1"/>
  <c r="K35" i="1"/>
  <c r="P34" i="1"/>
  <c r="O34" i="1"/>
  <c r="N34" i="1"/>
  <c r="K34" i="1"/>
  <c r="P33" i="1"/>
  <c r="O33" i="1"/>
  <c r="N33" i="1"/>
  <c r="K33" i="1"/>
  <c r="P32" i="1"/>
  <c r="O32" i="1"/>
  <c r="N32" i="1"/>
  <c r="K32" i="1"/>
  <c r="P31" i="1"/>
  <c r="O31" i="1"/>
  <c r="N31" i="1"/>
  <c r="K31" i="1"/>
  <c r="P30" i="1"/>
  <c r="O30" i="1"/>
  <c r="N30" i="1"/>
  <c r="K30" i="1"/>
  <c r="P29" i="1"/>
  <c r="O29" i="1"/>
  <c r="N29" i="1"/>
  <c r="K29" i="1"/>
  <c r="P28" i="1"/>
  <c r="O28" i="1"/>
  <c r="N28" i="1"/>
  <c r="K28" i="1"/>
  <c r="P27" i="1"/>
  <c r="O27" i="1"/>
  <c r="N27" i="1"/>
  <c r="K27" i="1"/>
  <c r="P26" i="1"/>
  <c r="O26" i="1"/>
  <c r="N26" i="1"/>
  <c r="K26" i="1"/>
  <c r="P25" i="1"/>
  <c r="O25" i="1"/>
  <c r="N25" i="1"/>
  <c r="K25" i="1"/>
  <c r="P24" i="1"/>
  <c r="O24" i="1"/>
  <c r="Q24" i="1" s="1"/>
  <c r="N24" i="1"/>
  <c r="K24" i="1"/>
  <c r="P23" i="1"/>
  <c r="O23" i="1"/>
  <c r="N23" i="1"/>
  <c r="K23" i="1"/>
  <c r="P22" i="1"/>
  <c r="O22" i="1"/>
  <c r="Q22" i="1" s="1"/>
  <c r="N22" i="1"/>
  <c r="K22" i="1"/>
  <c r="P21" i="1"/>
  <c r="O21" i="1"/>
  <c r="N21" i="1"/>
  <c r="K21" i="1"/>
  <c r="P20" i="1"/>
  <c r="O20" i="1"/>
  <c r="Q20" i="1" s="1"/>
  <c r="N20" i="1"/>
  <c r="K20" i="1"/>
  <c r="P19" i="1"/>
  <c r="O19" i="1"/>
  <c r="Q19" i="1" s="1"/>
  <c r="N19" i="1"/>
  <c r="K19" i="1"/>
  <c r="P18" i="1"/>
  <c r="O18" i="1"/>
  <c r="Q18" i="1" s="1"/>
  <c r="N18" i="1"/>
  <c r="K18" i="1"/>
  <c r="P17" i="1"/>
  <c r="O17" i="1"/>
  <c r="N17" i="1"/>
  <c r="K17" i="1"/>
  <c r="P16" i="1"/>
  <c r="O16" i="1"/>
  <c r="Q16" i="1" s="1"/>
  <c r="N16" i="1"/>
  <c r="K16" i="1"/>
  <c r="P15" i="1"/>
  <c r="O15" i="1"/>
  <c r="Q15" i="1" s="1"/>
  <c r="N15" i="1"/>
  <c r="K15" i="1"/>
  <c r="P14" i="1"/>
  <c r="O14" i="1"/>
  <c r="Q14" i="1" s="1"/>
  <c r="N14" i="1"/>
  <c r="K14" i="1"/>
  <c r="P13" i="1"/>
  <c r="O13" i="1"/>
  <c r="N13" i="1"/>
  <c r="K13" i="1"/>
  <c r="P12" i="1"/>
  <c r="O12" i="1"/>
  <c r="N12" i="1"/>
  <c r="K12" i="1"/>
  <c r="K82" i="1" l="1"/>
  <c r="Q25" i="1"/>
  <c r="Q28" i="1"/>
  <c r="Q37" i="1"/>
  <c r="Q57" i="1"/>
  <c r="Q60" i="1"/>
  <c r="Q69" i="1"/>
  <c r="Q80" i="1"/>
  <c r="P82" i="1"/>
  <c r="Q21" i="1"/>
  <c r="Q30" i="1"/>
  <c r="Q31" i="1"/>
  <c r="Q32" i="1"/>
  <c r="Q34" i="1"/>
  <c r="Q35" i="1"/>
  <c r="Q36" i="1"/>
  <c r="Q73" i="1"/>
  <c r="Q78" i="1"/>
  <c r="Q79" i="1"/>
  <c r="N82" i="1"/>
  <c r="Q41" i="1"/>
  <c r="Q44" i="1"/>
  <c r="Q53" i="1"/>
  <c r="Q62" i="1"/>
  <c r="Q64" i="1"/>
  <c r="Q66" i="1"/>
  <c r="Q67" i="1"/>
  <c r="Q68" i="1"/>
  <c r="Q70" i="1"/>
  <c r="Q71" i="1"/>
  <c r="Q81" i="1"/>
  <c r="Q26" i="1"/>
  <c r="Q27" i="1"/>
  <c r="Q42" i="1"/>
  <c r="Q43" i="1"/>
  <c r="Q58" i="1"/>
  <c r="Q59" i="1"/>
  <c r="Q74" i="1"/>
  <c r="Q75" i="1"/>
  <c r="Q63" i="1"/>
  <c r="Q12" i="1"/>
  <c r="Q13" i="1"/>
  <c r="Q29" i="1"/>
  <c r="Q45" i="1"/>
  <c r="Q61" i="1"/>
  <c r="Q77" i="1"/>
  <c r="Q17" i="1"/>
  <c r="Q23" i="1"/>
  <c r="Q33" i="1"/>
  <c r="Q38" i="1"/>
  <c r="Q39" i="1"/>
  <c r="Q49" i="1"/>
  <c r="Q55" i="1"/>
  <c r="Q65" i="1"/>
  <c r="O82" i="1"/>
  <c r="W117" i="1"/>
  <c r="W118" i="1" s="1"/>
  <c r="U117" i="1"/>
  <c r="U118" i="1" s="1"/>
  <c r="S117" i="1"/>
  <c r="S118" i="1" s="1"/>
  <c r="Q117" i="1"/>
  <c r="Q118" i="1" s="1"/>
  <c r="O117" i="1"/>
  <c r="O118" i="1" s="1"/>
  <c r="M117" i="1"/>
  <c r="M118" i="1" s="1"/>
  <c r="K117" i="1"/>
  <c r="K118" i="1" s="1"/>
  <c r="I117" i="1"/>
  <c r="I118" i="1" s="1"/>
  <c r="G117" i="1"/>
  <c r="G118" i="1" s="1"/>
  <c r="E117" i="1"/>
  <c r="E118" i="1" s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Y105" i="1"/>
  <c r="X105" i="1"/>
  <c r="Y94" i="1"/>
  <c r="X94" i="1"/>
  <c r="V107" i="1" l="1"/>
  <c r="V108" i="1" s="1"/>
  <c r="Y106" i="1"/>
  <c r="Z94" i="1"/>
  <c r="D107" i="1"/>
  <c r="D108" i="1" s="1"/>
  <c r="L107" i="1"/>
  <c r="L108" i="1" s="1"/>
  <c r="T107" i="1"/>
  <c r="T108" i="1" s="1"/>
  <c r="F107" i="1"/>
  <c r="F108" i="1" s="1"/>
  <c r="N107" i="1"/>
  <c r="N108" i="1" s="1"/>
  <c r="Q82" i="1"/>
  <c r="H107" i="1"/>
  <c r="H108" i="1" s="1"/>
  <c r="P107" i="1"/>
  <c r="P108" i="1" s="1"/>
  <c r="X106" i="1"/>
  <c r="J107" i="1"/>
  <c r="J108" i="1" s="1"/>
  <c r="R107" i="1"/>
  <c r="R108" i="1" s="1"/>
  <c r="Z105" i="1"/>
  <c r="Z106" i="1" s="1"/>
</calcChain>
</file>

<file path=xl/comments1.xml><?xml version="1.0" encoding="utf-8"?>
<comments xmlns="http://schemas.openxmlformats.org/spreadsheetml/2006/main">
  <authors>
    <author>Mendez Hanet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JP = JUSTICIA Y PAZ
AS = ALTA SEGURIDAD
DA = DIFICIL ACCESO</t>
        </r>
      </text>
    </comment>
  </commentList>
</comments>
</file>

<file path=xl/sharedStrings.xml><?xml version="1.0" encoding="utf-8"?>
<sst xmlns="http://schemas.openxmlformats.org/spreadsheetml/2006/main" count="506" uniqueCount="200">
  <si>
    <t>GRUPO ETAREO Y GENERO</t>
  </si>
  <si>
    <t>IT</t>
  </si>
  <si>
    <t>CODIGO ERON</t>
  </si>
  <si>
    <t>ESTABLECIMIENTO</t>
  </si>
  <si>
    <t>TIPO ESTABLECIMIENTO</t>
  </si>
  <si>
    <t>GENERACION</t>
  </si>
  <si>
    <t>CIUDAD</t>
  </si>
  <si>
    <t>DEPARTAMENTO</t>
  </si>
  <si>
    <t>ADULTOS</t>
  </si>
  <si>
    <t>MENORES</t>
  </si>
  <si>
    <t>TOTALES</t>
  </si>
  <si>
    <t>F</t>
  </si>
  <si>
    <t>M</t>
  </si>
  <si>
    <t>TOTAL</t>
  </si>
  <si>
    <t>CENTRAL</t>
  </si>
  <si>
    <t>COMPLEJO METROPOLITANO BOGOTA</t>
  </si>
  <si>
    <t>AS</t>
  </si>
  <si>
    <t>TERCERA</t>
  </si>
  <si>
    <t>BOGOTA D.C.</t>
  </si>
  <si>
    <t>EC BOGOTA</t>
  </si>
  <si>
    <t>PRIMERA</t>
  </si>
  <si>
    <t>RM BOGOTA</t>
  </si>
  <si>
    <t>EPMSC LETICIA</t>
  </si>
  <si>
    <t>DA</t>
  </si>
  <si>
    <t>LETICIA</t>
  </si>
  <si>
    <t>AMAZONAS</t>
  </si>
  <si>
    <t>EPAMSCAS COMBITA</t>
  </si>
  <si>
    <t>SEGUNDA</t>
  </si>
  <si>
    <t>COMBITA</t>
  </si>
  <si>
    <t>BOYACA</t>
  </si>
  <si>
    <t>EPMSC TUNJA</t>
  </si>
  <si>
    <t>TUNJA</t>
  </si>
  <si>
    <t>EPMSC CHIQUINQUIRA</t>
  </si>
  <si>
    <t>CHIQUINQUIRA</t>
  </si>
  <si>
    <t>EPMSC DUITAMA</t>
  </si>
  <si>
    <t>DUITAMA</t>
  </si>
  <si>
    <t>EPMS GARAGOA</t>
  </si>
  <si>
    <t>GARAGOA</t>
  </si>
  <si>
    <t>EPMSC GUATEQUE</t>
  </si>
  <si>
    <t>GUATEQUE</t>
  </si>
  <si>
    <t>EPMSC MONIQUIRA</t>
  </si>
  <si>
    <t>MONIQUIRA</t>
  </si>
  <si>
    <t>EPMS RAMIRIQUI</t>
  </si>
  <si>
    <t>RAMIRIQUI</t>
  </si>
  <si>
    <t>EPMSC SANTA  ROSA DE VITERBO</t>
  </si>
  <si>
    <t>SANTA ROSA DE VITERBO</t>
  </si>
  <si>
    <t>EPMSC SOGAMOSO</t>
  </si>
  <si>
    <t>SOGAMOSO</t>
  </si>
  <si>
    <t>EP LAS HELICONIAS DE FLORENCIA</t>
  </si>
  <si>
    <t>FLORENCIA</t>
  </si>
  <si>
    <t>CAQUETA</t>
  </si>
  <si>
    <t>EPMSC FLORENCIA</t>
  </si>
  <si>
    <t>EPC YOPAL</t>
  </si>
  <si>
    <t>YOPAL</t>
  </si>
  <si>
    <t>CASANARE</t>
  </si>
  <si>
    <t>EPMSC PAZ DE ARIPORO</t>
  </si>
  <si>
    <t>PAZ DE ARIPORO</t>
  </si>
  <si>
    <t>EPMSC CAQUEZA</t>
  </si>
  <si>
    <t>CAQUEZA</t>
  </si>
  <si>
    <t>CUNDINAMARCA</t>
  </si>
  <si>
    <t>EPMSC CHOCONTA</t>
  </si>
  <si>
    <t>CHOCONTA</t>
  </si>
  <si>
    <t>EPMSC FUSAGASUGA</t>
  </si>
  <si>
    <t>FUSAGASUGA</t>
  </si>
  <si>
    <t>EPMSC GACHETA</t>
  </si>
  <si>
    <t>GACHETA</t>
  </si>
  <si>
    <t>EPMSC GIRARDOT</t>
  </si>
  <si>
    <t>GIRARDOT</t>
  </si>
  <si>
    <t>EPC LA ESPERANZA DE GUADUAS</t>
  </si>
  <si>
    <t>GUADUAS</t>
  </si>
  <si>
    <t>EPMSC LA MESA</t>
  </si>
  <si>
    <t>LA MESA</t>
  </si>
  <si>
    <t>EPMSC UBATE</t>
  </si>
  <si>
    <t>UBATE</t>
  </si>
  <si>
    <t>EPMSC VILLETA</t>
  </si>
  <si>
    <t>VILLETA</t>
  </si>
  <si>
    <t>EPMSC ZIPAQUIRA</t>
  </si>
  <si>
    <t>ZIPAQUIRA</t>
  </si>
  <si>
    <t>EPMSC NEIVA</t>
  </si>
  <si>
    <t>NEIVA</t>
  </si>
  <si>
    <t>HUILA</t>
  </si>
  <si>
    <t>EPMSC GARZON</t>
  </si>
  <si>
    <t>GARZON</t>
  </si>
  <si>
    <t>EPMSC LA PLATA</t>
  </si>
  <si>
    <t>LA PLATA</t>
  </si>
  <si>
    <t>EPMSC PITALITO</t>
  </si>
  <si>
    <t>PITALITO</t>
  </si>
  <si>
    <t>EPMSC ACACIAS</t>
  </si>
  <si>
    <t>ACACIAS</t>
  </si>
  <si>
    <t>META</t>
  </si>
  <si>
    <t>CAMIS ACACIAS</t>
  </si>
  <si>
    <t>EPMSC VILLAVICENCIO</t>
  </si>
  <si>
    <t>VILLAVICENCIO</t>
  </si>
  <si>
    <t>EPMSC GRANADA</t>
  </si>
  <si>
    <t>GRANADA</t>
  </si>
  <si>
    <t>EPMSC CHAPARRAL</t>
  </si>
  <si>
    <t>CHAPARRAL</t>
  </si>
  <si>
    <t>TOLIMA</t>
  </si>
  <si>
    <t>EPMSC ESPINAL</t>
  </si>
  <si>
    <t>JP</t>
  </si>
  <si>
    <t>ESPINAL</t>
  </si>
  <si>
    <t>EPC GUAMO</t>
  </si>
  <si>
    <t>GUAMO</t>
  </si>
  <si>
    <t>EPMSC MELGAR</t>
  </si>
  <si>
    <t>MELGAR</t>
  </si>
  <si>
    <t>EPMSC PURIFICACION</t>
  </si>
  <si>
    <t>PURIFICACION</t>
  </si>
  <si>
    <t>POFAC FACATATIVA</t>
  </si>
  <si>
    <t>FACATATIVA</t>
  </si>
  <si>
    <t>V. CALDAS</t>
  </si>
  <si>
    <t>COMPLEJO DE IBAGUE-PICALEÑA</t>
  </si>
  <si>
    <t>IBAGUE</t>
  </si>
  <si>
    <t>EC ARMERO-GUAYABAL</t>
  </si>
  <si>
    <t>GUAYABAL</t>
  </si>
  <si>
    <t>EPMSC FRESNO</t>
  </si>
  <si>
    <t>FRESNO</t>
  </si>
  <si>
    <t>EPMSC HONDA</t>
  </si>
  <si>
    <t>HONDA</t>
  </si>
  <si>
    <t>EPMSC LIBANO</t>
  </si>
  <si>
    <t>LIBANO</t>
  </si>
  <si>
    <t>OCCIDENTE</t>
  </si>
  <si>
    <t>AS Y DA</t>
  </si>
  <si>
    <t>JAMUNDI</t>
  </si>
  <si>
    <t>VALLE DEL CAUCA</t>
  </si>
  <si>
    <t>EPMSC CALI (ERE)</t>
  </si>
  <si>
    <t>CALI</t>
  </si>
  <si>
    <t>EPMSC BUENAVENTURA</t>
  </si>
  <si>
    <t>BUENAVENTURA</t>
  </si>
  <si>
    <t>EPMSC BUGA</t>
  </si>
  <si>
    <t>BUGA</t>
  </si>
  <si>
    <t>EPMSC CAICEDONIA</t>
  </si>
  <si>
    <t>CAICEDONIA</t>
  </si>
  <si>
    <t>EPMSC CARTAGO</t>
  </si>
  <si>
    <t>CARTAGO</t>
  </si>
  <si>
    <t>EPAMSCAS PALMIRA</t>
  </si>
  <si>
    <t>JP y AS</t>
  </si>
  <si>
    <t>PALMIRA</t>
  </si>
  <si>
    <t>EPMSC ROLDANILLO</t>
  </si>
  <si>
    <t>ROLDANILLO</t>
  </si>
  <si>
    <t>EPMSC SEVILLA</t>
  </si>
  <si>
    <t>SEVILLA</t>
  </si>
  <si>
    <t>EPMSC TULUA</t>
  </si>
  <si>
    <t>TULUA</t>
  </si>
  <si>
    <t>EPAMSCAS POPAYAN (ERE)</t>
  </si>
  <si>
    <t>POPAYAN</t>
  </si>
  <si>
    <t>CAUCA</t>
  </si>
  <si>
    <t>RM POPAYAN</t>
  </si>
  <si>
    <t>EPMSC BOLIVAR-CAUCA</t>
  </si>
  <si>
    <t>BOLIVAR</t>
  </si>
  <si>
    <t>EPMSC EL BORDO</t>
  </si>
  <si>
    <t>EL BORDO</t>
  </si>
  <si>
    <t>EPMSC PUERTO TEJADA</t>
  </si>
  <si>
    <t>PUERTO TEJADA</t>
  </si>
  <si>
    <t>EPMSC SANTANDER DE QUILICHAO</t>
  </si>
  <si>
    <t>SANTANDER DE QUILICHAO</t>
  </si>
  <si>
    <t>EPMSC SILVIA</t>
  </si>
  <si>
    <t>SILVIA</t>
  </si>
  <si>
    <t>EPMSC-RM PASTO</t>
  </si>
  <si>
    <t>PASTO</t>
  </si>
  <si>
    <t>NARIÑO</t>
  </si>
  <si>
    <t>EPMSC IPIALES</t>
  </si>
  <si>
    <t>IPIALES</t>
  </si>
  <si>
    <t>EPMSC LA UNION</t>
  </si>
  <si>
    <t>LA UNION</t>
  </si>
  <si>
    <t>EPMSC TUMACO</t>
  </si>
  <si>
    <t>TUMACO</t>
  </si>
  <si>
    <t>EPMSC TUQUERRES</t>
  </si>
  <si>
    <t>TUQUERRES</t>
  </si>
  <si>
    <t>EPMSC MOCOA</t>
  </si>
  <si>
    <t>MOCOA</t>
  </si>
  <si>
    <t>PUTUMAYO</t>
  </si>
  <si>
    <t>CONVENCIONES</t>
  </si>
  <si>
    <t>TIPO DE ESTABLECIMIENTO</t>
  </si>
  <si>
    <t>DIFICIL ACCESO</t>
  </si>
  <si>
    <t>JUSTICIA Y PAZ</t>
  </si>
  <si>
    <t>ALTA SEGURIDAD</t>
  </si>
  <si>
    <t>GENERACIÓN</t>
  </si>
  <si>
    <t>EPC DEPARTAMENTO</t>
  </si>
  <si>
    <t>REGIONAL INPEC</t>
  </si>
  <si>
    <t>CANTID. ERON</t>
  </si>
  <si>
    <t>Menor de 1 año</t>
  </si>
  <si>
    <t>1 a 3 años</t>
  </si>
  <si>
    <t>18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</si>
  <si>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</si>
  <si>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</si>
  <si>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</si>
  <si>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</si>
  <si>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</si>
  <si>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</si>
  <si>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y más</t>
  </si>
  <si>
    <t>CENT-V.CALDAS</t>
  </si>
  <si>
    <t>TOTAL MACROREGION UNO (70 ESTABLECIMIENTOS)</t>
  </si>
  <si>
    <t>% PARTICIPACION POR GRUPO ETAREO</t>
  </si>
  <si>
    <t>FUENTE: INPEC BASE PPL DIC-16-16</t>
  </si>
  <si>
    <t>CALCULOS: ASESORES</t>
  </si>
  <si>
    <t>NOTA: INCLUYE COMO ESTABLECIMIENTO MILITAR SOLO POFAC (POLICIA EN FACATATIVA)</t>
  </si>
  <si>
    <t>MACROREGIONES</t>
  </si>
  <si>
    <t>COMPLEJO CARCELARIO Y PENITENCIARIO DE JAMUNDI-CONDENADOS</t>
  </si>
  <si>
    <t xml:space="preserve"> INFORMACIÓN TÉCNICA MACRORREGIÓN UNO  (1)</t>
  </si>
  <si>
    <t>ANEXO 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</si>
</sst>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3" fillId="4" borderId="6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 wrapText="1"/>
    </xf>
    <xf numFmtId="0" fontId="0" fillId="5" borderId="0" xfId="0" applyFill="1"/>
    <xf numFmtId="164" fontId="6" fillId="5" borderId="6" xfId="1" applyNumberFormat="1" applyFont="1" applyFill="1" applyBorder="1" applyAlignment="1">
      <alignment horizontal="center" vertical="center"/>
    </xf>
    <xf numFmtId="164" fontId="3" fillId="5" borderId="6" xfId="1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164" fontId="6" fillId="5" borderId="0" xfId="1" applyNumberFormat="1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64" fontId="3" fillId="4" borderId="6" xfId="1" applyNumberFormat="1" applyFont="1" applyFill="1" applyBorder="1" applyAlignment="1">
      <alignment horizontal="center" vertical="center"/>
    </xf>
    <xf numFmtId="164" fontId="3" fillId="5" borderId="6" xfId="1" applyNumberFormat="1" applyFont="1" applyFill="1" applyBorder="1" applyAlignment="1">
      <alignment horizontal="center" vertical="center"/>
    </xf>
    <xf numFmtId="10" fontId="3" fillId="4" borderId="6" xfId="2" applyNumberFormat="1" applyFont="1" applyFill="1" applyBorder="1" applyAlignment="1">
      <alignment horizontal="center" vertical="center"/>
    </xf>
    <xf numFmtId="10" fontId="3" fillId="5" borderId="6" xfId="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4" fillId="2" borderId="17" xfId="1" applyNumberFormat="1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97155</xdr:colOff>
      <xdr:row>1</xdr:row>
      <xdr:rowOff>165100</xdr:rowOff>
    </xdr:from>
    <xdr:to>
      <xdr:col>17</xdr:col>
      <xdr:colOff>214630</xdr:colOff>
      <xdr:row>4</xdr:row>
      <xdr:rowOff>79375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4155" y="355600"/>
          <a:ext cx="2403475" cy="48577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38100</xdr:colOff>
      <xdr:row>1</xdr:row>
      <xdr:rowOff>76200</xdr:rowOff>
    </xdr:from>
    <xdr:to>
      <xdr:col>1</xdr:col>
      <xdr:colOff>497682</xdr:colOff>
      <xdr:row>4</xdr:row>
      <xdr:rowOff>95250</xdr:rowOff>
    </xdr:to>
    <xdr:pic>
      <xdr:nvPicPr>
        <xdr:cNvPr id="3" name="Imagen 2" descr="http://www.fiduagraria.gov.co/wp-content/uploads/2015/01/logo22nuevo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6700"/>
          <a:ext cx="1762125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52"/>
  <sheetViews>
    <sheetView tabSelected="1" view="pageBreakPreview" zoomScale="80" zoomScaleNormal="100" zoomScaleSheetLayoutView="80" workbookViewId="0">
      <selection activeCell="F19" sqref="F19"/>
    </sheetView>
  </sheetViews>
  <sheetFormatPr baseColWidth="10" defaultRowHeight="15" x14ac:dyDescent="0.25"/>
  <cols>
    <col min="1" max="1" width="19.42578125" customWidth="1"/>
    <col min="2" max="2" width="40.42578125" customWidth="1"/>
    <col min="3" max="3" width="18.140625" customWidth="1"/>
    <col min="4" max="4" width="23" customWidth="1"/>
    <col min="5" max="5" width="11.42578125" customWidth="1"/>
    <col min="6" max="6" width="31.42578125" customWidth="1"/>
    <col min="7" max="7" width="21.28515625" customWidth="1"/>
    <col min="8" max="8" width="15.140625" customWidth="1"/>
    <col min="18" max="27" width="11.42578125" style="32"/>
  </cols>
  <sheetData>
    <row r="1" spans="1:27" x14ac:dyDescent="0.25">
      <c r="A1" s="62" t="s">
        <v>199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ht="15.75" thickBot="1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ht="15.75" x14ac:dyDescent="0.25">
      <c r="A8" s="45" t="s">
        <v>198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</row>
    <row r="9" spans="1:27" ht="15.75" thickBot="1" x14ac:dyDescent="0.3">
      <c r="A9" s="30"/>
      <c r="B9" s="47" t="s">
        <v>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27" x14ac:dyDescent="0.25">
      <c r="A10" s="56" t="s">
        <v>1</v>
      </c>
      <c r="B10" s="56" t="s">
        <v>178</v>
      </c>
      <c r="C10" s="56" t="s">
        <v>7</v>
      </c>
      <c r="D10" s="56" t="s">
        <v>6</v>
      </c>
      <c r="E10" s="56" t="s">
        <v>2</v>
      </c>
      <c r="F10" s="56" t="s">
        <v>3</v>
      </c>
      <c r="G10" s="56" t="s">
        <v>4</v>
      </c>
      <c r="H10" s="56" t="s">
        <v>5</v>
      </c>
      <c r="I10" s="58" t="s">
        <v>8</v>
      </c>
      <c r="J10" s="59"/>
      <c r="K10" s="60"/>
      <c r="L10" s="58" t="s">
        <v>9</v>
      </c>
      <c r="M10" s="59"/>
      <c r="N10" s="60"/>
      <c r="O10" s="58" t="s">
        <v>10</v>
      </c>
      <c r="P10" s="59"/>
      <c r="Q10" s="61"/>
    </row>
    <row r="11" spans="1:27" x14ac:dyDescent="0.25">
      <c r="A11" s="57"/>
      <c r="B11" s="57"/>
      <c r="C11" s="57"/>
      <c r="D11" s="57"/>
      <c r="E11" s="57"/>
      <c r="F11" s="57"/>
      <c r="G11" s="57"/>
      <c r="H11" s="57"/>
      <c r="I11" s="29" t="s">
        <v>11</v>
      </c>
      <c r="J11" s="29" t="s">
        <v>12</v>
      </c>
      <c r="K11" s="29" t="s">
        <v>13</v>
      </c>
      <c r="L11" s="29" t="s">
        <v>11</v>
      </c>
      <c r="M11" s="29" t="s">
        <v>12</v>
      </c>
      <c r="N11" s="29" t="s">
        <v>13</v>
      </c>
      <c r="O11" s="29" t="s">
        <v>11</v>
      </c>
      <c r="P11" s="29" t="s">
        <v>12</v>
      </c>
      <c r="Q11" s="2" t="s">
        <v>13</v>
      </c>
    </row>
    <row r="12" spans="1:27" ht="22.5" x14ac:dyDescent="0.25">
      <c r="A12" s="4">
        <v>1</v>
      </c>
      <c r="B12" s="3" t="s">
        <v>14</v>
      </c>
      <c r="C12" s="3" t="s">
        <v>18</v>
      </c>
      <c r="D12" s="3" t="s">
        <v>18</v>
      </c>
      <c r="E12" s="4">
        <v>113</v>
      </c>
      <c r="F12" s="5" t="s">
        <v>15</v>
      </c>
      <c r="G12" s="6" t="s">
        <v>16</v>
      </c>
      <c r="H12" s="3" t="s">
        <v>17</v>
      </c>
      <c r="I12" s="7">
        <v>3</v>
      </c>
      <c r="J12" s="7">
        <v>7891</v>
      </c>
      <c r="K12" s="7">
        <f t="shared" ref="K12:K43" si="0">SUM(I12:J12)</f>
        <v>7894</v>
      </c>
      <c r="L12" s="7">
        <v>0</v>
      </c>
      <c r="M12" s="7">
        <v>0</v>
      </c>
      <c r="N12" s="7">
        <f t="shared" ref="N12:N43" si="1">SUM(L12:M12)</f>
        <v>0</v>
      </c>
      <c r="O12" s="8">
        <f t="shared" ref="O12:O43" si="2">I12+L12</f>
        <v>3</v>
      </c>
      <c r="P12" s="8">
        <f t="shared" ref="P12:P43" si="3">J12+M12</f>
        <v>7891</v>
      </c>
      <c r="Q12" s="9">
        <f t="shared" ref="Q12:Q43" si="4">SUM(O12:P12)</f>
        <v>7894</v>
      </c>
    </row>
    <row r="13" spans="1:27" x14ac:dyDescent="0.25">
      <c r="A13" s="11">
        <v>2</v>
      </c>
      <c r="B13" s="10" t="s">
        <v>14</v>
      </c>
      <c r="C13" s="10" t="s">
        <v>18</v>
      </c>
      <c r="D13" s="10" t="s">
        <v>18</v>
      </c>
      <c r="E13" s="11">
        <v>114</v>
      </c>
      <c r="F13" s="12" t="s">
        <v>19</v>
      </c>
      <c r="G13" s="13"/>
      <c r="H13" s="10" t="s">
        <v>20</v>
      </c>
      <c r="I13" s="14">
        <v>0</v>
      </c>
      <c r="J13" s="14">
        <v>4485</v>
      </c>
      <c r="K13" s="14">
        <f t="shared" si="0"/>
        <v>4485</v>
      </c>
      <c r="L13" s="14">
        <v>0</v>
      </c>
      <c r="M13" s="14">
        <v>0</v>
      </c>
      <c r="N13" s="14">
        <f t="shared" si="1"/>
        <v>0</v>
      </c>
      <c r="O13" s="15">
        <f t="shared" si="2"/>
        <v>0</v>
      </c>
      <c r="P13" s="15">
        <f t="shared" si="3"/>
        <v>4485</v>
      </c>
      <c r="Q13" s="16">
        <f t="shared" si="4"/>
        <v>4485</v>
      </c>
    </row>
    <row r="14" spans="1:27" x14ac:dyDescent="0.25">
      <c r="A14" s="11">
        <v>3</v>
      </c>
      <c r="B14" s="17" t="s">
        <v>14</v>
      </c>
      <c r="C14" s="10" t="s">
        <v>18</v>
      </c>
      <c r="D14" s="10" t="s">
        <v>18</v>
      </c>
      <c r="E14" s="11">
        <v>129</v>
      </c>
      <c r="F14" s="12" t="s">
        <v>21</v>
      </c>
      <c r="G14" s="13"/>
      <c r="H14" s="10" t="s">
        <v>20</v>
      </c>
      <c r="I14" s="14">
        <v>1610</v>
      </c>
      <c r="J14" s="14">
        <v>3</v>
      </c>
      <c r="K14" s="14">
        <f t="shared" si="0"/>
        <v>1613</v>
      </c>
      <c r="L14" s="14">
        <v>15</v>
      </c>
      <c r="M14" s="14">
        <v>9</v>
      </c>
      <c r="N14" s="14">
        <f t="shared" si="1"/>
        <v>24</v>
      </c>
      <c r="O14" s="15">
        <f t="shared" si="2"/>
        <v>1625</v>
      </c>
      <c r="P14" s="15">
        <f t="shared" si="3"/>
        <v>12</v>
      </c>
      <c r="Q14" s="16">
        <f t="shared" si="4"/>
        <v>1637</v>
      </c>
    </row>
    <row r="15" spans="1:27" x14ac:dyDescent="0.25">
      <c r="A15" s="11">
        <v>4</v>
      </c>
      <c r="B15" s="10" t="s">
        <v>14</v>
      </c>
      <c r="C15" s="10" t="s">
        <v>25</v>
      </c>
      <c r="D15" s="10" t="s">
        <v>24</v>
      </c>
      <c r="E15" s="11">
        <v>101</v>
      </c>
      <c r="F15" s="12" t="s">
        <v>22</v>
      </c>
      <c r="G15" s="13" t="s">
        <v>23</v>
      </c>
      <c r="H15" s="10" t="s">
        <v>20</v>
      </c>
      <c r="I15" s="14">
        <v>13</v>
      </c>
      <c r="J15" s="14">
        <v>238</v>
      </c>
      <c r="K15" s="14">
        <f t="shared" si="0"/>
        <v>251</v>
      </c>
      <c r="L15" s="14">
        <v>0</v>
      </c>
      <c r="M15" s="14">
        <v>0</v>
      </c>
      <c r="N15" s="14">
        <f t="shared" si="1"/>
        <v>0</v>
      </c>
      <c r="O15" s="15">
        <f t="shared" si="2"/>
        <v>13</v>
      </c>
      <c r="P15" s="15">
        <f t="shared" si="3"/>
        <v>238</v>
      </c>
      <c r="Q15" s="16">
        <f t="shared" si="4"/>
        <v>251</v>
      </c>
    </row>
    <row r="16" spans="1:27" x14ac:dyDescent="0.25">
      <c r="A16" s="11">
        <v>5</v>
      </c>
      <c r="B16" s="10" t="s">
        <v>14</v>
      </c>
      <c r="C16" s="10" t="s">
        <v>29</v>
      </c>
      <c r="D16" s="10" t="s">
        <v>28</v>
      </c>
      <c r="E16" s="11">
        <v>150</v>
      </c>
      <c r="F16" s="12" t="s">
        <v>26</v>
      </c>
      <c r="G16" s="13" t="s">
        <v>16</v>
      </c>
      <c r="H16" s="10" t="s">
        <v>27</v>
      </c>
      <c r="I16" s="14">
        <v>0</v>
      </c>
      <c r="J16" s="14">
        <v>2826</v>
      </c>
      <c r="K16" s="14">
        <f t="shared" si="0"/>
        <v>2826</v>
      </c>
      <c r="L16" s="14">
        <v>0</v>
      </c>
      <c r="M16" s="14">
        <v>0</v>
      </c>
      <c r="N16" s="14">
        <f t="shared" si="1"/>
        <v>0</v>
      </c>
      <c r="O16" s="15">
        <f t="shared" si="2"/>
        <v>0</v>
      </c>
      <c r="P16" s="15">
        <f t="shared" si="3"/>
        <v>2826</v>
      </c>
      <c r="Q16" s="16">
        <f t="shared" si="4"/>
        <v>2826</v>
      </c>
    </row>
    <row r="17" spans="1:17" x14ac:dyDescent="0.25">
      <c r="A17" s="11">
        <v>6</v>
      </c>
      <c r="B17" s="10" t="s">
        <v>14</v>
      </c>
      <c r="C17" s="10" t="s">
        <v>29</v>
      </c>
      <c r="D17" s="10" t="s">
        <v>31</v>
      </c>
      <c r="E17" s="11">
        <v>149</v>
      </c>
      <c r="F17" s="12" t="s">
        <v>30</v>
      </c>
      <c r="G17" s="13"/>
      <c r="H17" s="10" t="s">
        <v>20</v>
      </c>
      <c r="I17" s="14">
        <v>0</v>
      </c>
      <c r="J17" s="14">
        <v>205</v>
      </c>
      <c r="K17" s="14">
        <f t="shared" si="0"/>
        <v>205</v>
      </c>
      <c r="L17" s="14">
        <v>0</v>
      </c>
      <c r="M17" s="14">
        <v>0</v>
      </c>
      <c r="N17" s="14">
        <f t="shared" si="1"/>
        <v>0</v>
      </c>
      <c r="O17" s="15">
        <f t="shared" si="2"/>
        <v>0</v>
      </c>
      <c r="P17" s="15">
        <f t="shared" si="3"/>
        <v>205</v>
      </c>
      <c r="Q17" s="16">
        <f t="shared" si="4"/>
        <v>205</v>
      </c>
    </row>
    <row r="18" spans="1:17" x14ac:dyDescent="0.25">
      <c r="A18" s="11">
        <v>7</v>
      </c>
      <c r="B18" s="10" t="s">
        <v>14</v>
      </c>
      <c r="C18" s="10" t="s">
        <v>29</v>
      </c>
      <c r="D18" s="10" t="s">
        <v>33</v>
      </c>
      <c r="E18" s="11">
        <v>104</v>
      </c>
      <c r="F18" s="12" t="s">
        <v>32</v>
      </c>
      <c r="G18" s="13"/>
      <c r="H18" s="10" t="s">
        <v>20</v>
      </c>
      <c r="I18" s="14">
        <v>24</v>
      </c>
      <c r="J18" s="14">
        <v>270</v>
      </c>
      <c r="K18" s="14">
        <f t="shared" si="0"/>
        <v>294</v>
      </c>
      <c r="L18" s="14">
        <v>0</v>
      </c>
      <c r="M18" s="14">
        <v>0</v>
      </c>
      <c r="N18" s="14">
        <f t="shared" si="1"/>
        <v>0</v>
      </c>
      <c r="O18" s="15">
        <f t="shared" si="2"/>
        <v>24</v>
      </c>
      <c r="P18" s="15">
        <f t="shared" si="3"/>
        <v>270</v>
      </c>
      <c r="Q18" s="16">
        <f t="shared" si="4"/>
        <v>294</v>
      </c>
    </row>
    <row r="19" spans="1:17" x14ac:dyDescent="0.25">
      <c r="A19" s="11">
        <v>8</v>
      </c>
      <c r="B19" s="10" t="s">
        <v>14</v>
      </c>
      <c r="C19" s="10" t="s">
        <v>29</v>
      </c>
      <c r="D19" s="10" t="s">
        <v>35</v>
      </c>
      <c r="E19" s="11">
        <v>105</v>
      </c>
      <c r="F19" s="12" t="s">
        <v>34</v>
      </c>
      <c r="G19" s="13"/>
      <c r="H19" s="10" t="s">
        <v>20</v>
      </c>
      <c r="I19" s="14">
        <v>0</v>
      </c>
      <c r="J19" s="14">
        <v>396</v>
      </c>
      <c r="K19" s="14">
        <f t="shared" si="0"/>
        <v>396</v>
      </c>
      <c r="L19" s="14">
        <v>0</v>
      </c>
      <c r="M19" s="14">
        <v>0</v>
      </c>
      <c r="N19" s="14">
        <f t="shared" si="1"/>
        <v>0</v>
      </c>
      <c r="O19" s="15">
        <f t="shared" si="2"/>
        <v>0</v>
      </c>
      <c r="P19" s="15">
        <f t="shared" si="3"/>
        <v>396</v>
      </c>
      <c r="Q19" s="16">
        <f t="shared" si="4"/>
        <v>396</v>
      </c>
    </row>
    <row r="20" spans="1:17" x14ac:dyDescent="0.25">
      <c r="A20" s="11">
        <v>9</v>
      </c>
      <c r="B20" s="10" t="s">
        <v>14</v>
      </c>
      <c r="C20" s="10" t="s">
        <v>29</v>
      </c>
      <c r="D20" s="10" t="s">
        <v>37</v>
      </c>
      <c r="E20" s="11">
        <v>106</v>
      </c>
      <c r="F20" s="12" t="s">
        <v>36</v>
      </c>
      <c r="G20" s="13"/>
      <c r="H20" s="10" t="s">
        <v>20</v>
      </c>
      <c r="I20" s="14">
        <v>0</v>
      </c>
      <c r="J20" s="14">
        <v>63</v>
      </c>
      <c r="K20" s="14">
        <f t="shared" si="0"/>
        <v>63</v>
      </c>
      <c r="L20" s="14">
        <v>0</v>
      </c>
      <c r="M20" s="14">
        <v>0</v>
      </c>
      <c r="N20" s="14">
        <f t="shared" si="1"/>
        <v>0</v>
      </c>
      <c r="O20" s="15">
        <f t="shared" si="2"/>
        <v>0</v>
      </c>
      <c r="P20" s="15">
        <f t="shared" si="3"/>
        <v>63</v>
      </c>
      <c r="Q20" s="16">
        <f t="shared" si="4"/>
        <v>63</v>
      </c>
    </row>
    <row r="21" spans="1:17" x14ac:dyDescent="0.25">
      <c r="A21" s="11">
        <v>10</v>
      </c>
      <c r="B21" s="10" t="s">
        <v>14</v>
      </c>
      <c r="C21" s="10" t="s">
        <v>29</v>
      </c>
      <c r="D21" s="10" t="s">
        <v>39</v>
      </c>
      <c r="E21" s="11">
        <v>107</v>
      </c>
      <c r="F21" s="12" t="s">
        <v>38</v>
      </c>
      <c r="G21" s="13"/>
      <c r="H21" s="10" t="s">
        <v>20</v>
      </c>
      <c r="I21" s="14">
        <v>0</v>
      </c>
      <c r="J21" s="14">
        <v>77</v>
      </c>
      <c r="K21" s="14">
        <f t="shared" si="0"/>
        <v>77</v>
      </c>
      <c r="L21" s="14">
        <v>0</v>
      </c>
      <c r="M21" s="14">
        <v>0</v>
      </c>
      <c r="N21" s="14">
        <f t="shared" si="1"/>
        <v>0</v>
      </c>
      <c r="O21" s="15">
        <f t="shared" si="2"/>
        <v>0</v>
      </c>
      <c r="P21" s="15">
        <f t="shared" si="3"/>
        <v>77</v>
      </c>
      <c r="Q21" s="16">
        <f t="shared" si="4"/>
        <v>77</v>
      </c>
    </row>
    <row r="22" spans="1:17" x14ac:dyDescent="0.25">
      <c r="A22" s="11">
        <v>11</v>
      </c>
      <c r="B22" s="10" t="s">
        <v>14</v>
      </c>
      <c r="C22" s="10" t="s">
        <v>29</v>
      </c>
      <c r="D22" s="10" t="s">
        <v>41</v>
      </c>
      <c r="E22" s="11">
        <v>109</v>
      </c>
      <c r="F22" s="12" t="s">
        <v>40</v>
      </c>
      <c r="G22" s="13"/>
      <c r="H22" s="10" t="s">
        <v>20</v>
      </c>
      <c r="I22" s="14">
        <v>0</v>
      </c>
      <c r="J22" s="14">
        <v>109</v>
      </c>
      <c r="K22" s="14">
        <f t="shared" si="0"/>
        <v>109</v>
      </c>
      <c r="L22" s="14">
        <v>0</v>
      </c>
      <c r="M22" s="14">
        <v>0</v>
      </c>
      <c r="N22" s="14">
        <f t="shared" si="1"/>
        <v>0</v>
      </c>
      <c r="O22" s="15">
        <f t="shared" si="2"/>
        <v>0</v>
      </c>
      <c r="P22" s="15">
        <f t="shared" si="3"/>
        <v>109</v>
      </c>
      <c r="Q22" s="16">
        <f t="shared" si="4"/>
        <v>109</v>
      </c>
    </row>
    <row r="23" spans="1:17" x14ac:dyDescent="0.25">
      <c r="A23" s="11">
        <v>12</v>
      </c>
      <c r="B23" s="10" t="s">
        <v>14</v>
      </c>
      <c r="C23" s="10" t="s">
        <v>29</v>
      </c>
      <c r="D23" s="10" t="s">
        <v>43</v>
      </c>
      <c r="E23" s="11">
        <v>110</v>
      </c>
      <c r="F23" s="12" t="s">
        <v>42</v>
      </c>
      <c r="G23" s="13"/>
      <c r="H23" s="10" t="s">
        <v>20</v>
      </c>
      <c r="I23" s="14">
        <v>1</v>
      </c>
      <c r="J23" s="14">
        <v>141</v>
      </c>
      <c r="K23" s="14">
        <f t="shared" si="0"/>
        <v>142</v>
      </c>
      <c r="L23" s="14">
        <v>0</v>
      </c>
      <c r="M23" s="14">
        <v>0</v>
      </c>
      <c r="N23" s="14">
        <f t="shared" si="1"/>
        <v>0</v>
      </c>
      <c r="O23" s="15">
        <f t="shared" si="2"/>
        <v>1</v>
      </c>
      <c r="P23" s="15">
        <f t="shared" si="3"/>
        <v>141</v>
      </c>
      <c r="Q23" s="16">
        <f t="shared" si="4"/>
        <v>142</v>
      </c>
    </row>
    <row r="24" spans="1:17" x14ac:dyDescent="0.25">
      <c r="A24" s="11">
        <v>13</v>
      </c>
      <c r="B24" s="10" t="s">
        <v>14</v>
      </c>
      <c r="C24" s="10" t="s">
        <v>29</v>
      </c>
      <c r="D24" s="10" t="s">
        <v>45</v>
      </c>
      <c r="E24" s="11">
        <v>103</v>
      </c>
      <c r="F24" s="12" t="s">
        <v>44</v>
      </c>
      <c r="G24" s="13"/>
      <c r="H24" s="10" t="s">
        <v>20</v>
      </c>
      <c r="I24" s="14">
        <v>27</v>
      </c>
      <c r="J24" s="14">
        <v>435</v>
      </c>
      <c r="K24" s="14">
        <f t="shared" si="0"/>
        <v>462</v>
      </c>
      <c r="L24" s="14">
        <v>0</v>
      </c>
      <c r="M24" s="14">
        <v>0</v>
      </c>
      <c r="N24" s="14">
        <f t="shared" si="1"/>
        <v>0</v>
      </c>
      <c r="O24" s="15">
        <f t="shared" si="2"/>
        <v>27</v>
      </c>
      <c r="P24" s="15">
        <f t="shared" si="3"/>
        <v>435</v>
      </c>
      <c r="Q24" s="16">
        <f t="shared" si="4"/>
        <v>462</v>
      </c>
    </row>
    <row r="25" spans="1:17" x14ac:dyDescent="0.25">
      <c r="A25" s="11">
        <v>14</v>
      </c>
      <c r="B25" s="10" t="s">
        <v>14</v>
      </c>
      <c r="C25" s="10" t="s">
        <v>29</v>
      </c>
      <c r="D25" s="10" t="s">
        <v>47</v>
      </c>
      <c r="E25" s="11">
        <v>112</v>
      </c>
      <c r="F25" s="12" t="s">
        <v>46</v>
      </c>
      <c r="G25" s="13"/>
      <c r="H25" s="10" t="s">
        <v>20</v>
      </c>
      <c r="I25" s="14">
        <v>173</v>
      </c>
      <c r="J25" s="14">
        <v>438</v>
      </c>
      <c r="K25" s="14">
        <f t="shared" si="0"/>
        <v>611</v>
      </c>
      <c r="L25" s="14">
        <v>0</v>
      </c>
      <c r="M25" s="14">
        <v>0</v>
      </c>
      <c r="N25" s="14">
        <f t="shared" si="1"/>
        <v>0</v>
      </c>
      <c r="O25" s="15">
        <f t="shared" si="2"/>
        <v>173</v>
      </c>
      <c r="P25" s="15">
        <f t="shared" si="3"/>
        <v>438</v>
      </c>
      <c r="Q25" s="16">
        <f t="shared" si="4"/>
        <v>611</v>
      </c>
    </row>
    <row r="26" spans="1:17" x14ac:dyDescent="0.25">
      <c r="A26" s="11">
        <v>15</v>
      </c>
      <c r="B26" s="10" t="s">
        <v>14</v>
      </c>
      <c r="C26" s="10" t="s">
        <v>50</v>
      </c>
      <c r="D26" s="10" t="s">
        <v>49</v>
      </c>
      <c r="E26" s="11">
        <v>157</v>
      </c>
      <c r="F26" s="12" t="s">
        <v>48</v>
      </c>
      <c r="G26" s="13" t="s">
        <v>23</v>
      </c>
      <c r="H26" s="10" t="s">
        <v>17</v>
      </c>
      <c r="I26" s="14">
        <v>0</v>
      </c>
      <c r="J26" s="14">
        <v>1528</v>
      </c>
      <c r="K26" s="14">
        <f t="shared" si="0"/>
        <v>1528</v>
      </c>
      <c r="L26" s="14">
        <v>0</v>
      </c>
      <c r="M26" s="14">
        <v>0</v>
      </c>
      <c r="N26" s="14">
        <f t="shared" si="1"/>
        <v>0</v>
      </c>
      <c r="O26" s="15">
        <f t="shared" si="2"/>
        <v>0</v>
      </c>
      <c r="P26" s="15">
        <f t="shared" si="3"/>
        <v>1528</v>
      </c>
      <c r="Q26" s="16">
        <f t="shared" si="4"/>
        <v>1528</v>
      </c>
    </row>
    <row r="27" spans="1:17" x14ac:dyDescent="0.25">
      <c r="A27" s="11">
        <v>16</v>
      </c>
      <c r="B27" s="10" t="s">
        <v>14</v>
      </c>
      <c r="C27" s="10" t="s">
        <v>50</v>
      </c>
      <c r="D27" s="10" t="s">
        <v>49</v>
      </c>
      <c r="E27" s="11">
        <v>143</v>
      </c>
      <c r="F27" s="12" t="s">
        <v>51</v>
      </c>
      <c r="G27" s="13" t="s">
        <v>23</v>
      </c>
      <c r="H27" s="10" t="s">
        <v>20</v>
      </c>
      <c r="I27" s="14">
        <v>62</v>
      </c>
      <c r="J27" s="14">
        <v>757</v>
      </c>
      <c r="K27" s="14">
        <f t="shared" si="0"/>
        <v>819</v>
      </c>
      <c r="L27" s="14">
        <v>0</v>
      </c>
      <c r="M27" s="14">
        <v>0</v>
      </c>
      <c r="N27" s="14">
        <f t="shared" si="1"/>
        <v>0</v>
      </c>
      <c r="O27" s="15">
        <f t="shared" si="2"/>
        <v>62</v>
      </c>
      <c r="P27" s="15">
        <f t="shared" si="3"/>
        <v>757</v>
      </c>
      <c r="Q27" s="16">
        <f t="shared" si="4"/>
        <v>819</v>
      </c>
    </row>
    <row r="28" spans="1:17" x14ac:dyDescent="0.25">
      <c r="A28" s="11">
        <v>17</v>
      </c>
      <c r="B28" s="10" t="s">
        <v>14</v>
      </c>
      <c r="C28" s="10" t="s">
        <v>54</v>
      </c>
      <c r="D28" s="10" t="s">
        <v>53</v>
      </c>
      <c r="E28" s="11">
        <v>153</v>
      </c>
      <c r="F28" s="12" t="s">
        <v>52</v>
      </c>
      <c r="G28" s="13" t="s">
        <v>23</v>
      </c>
      <c r="H28" s="10" t="s">
        <v>17</v>
      </c>
      <c r="I28" s="14">
        <v>64</v>
      </c>
      <c r="J28" s="14">
        <v>1217</v>
      </c>
      <c r="K28" s="14">
        <f t="shared" si="0"/>
        <v>1281</v>
      </c>
      <c r="L28" s="14">
        <v>0</v>
      </c>
      <c r="M28" s="14">
        <v>0</v>
      </c>
      <c r="N28" s="14">
        <f t="shared" si="1"/>
        <v>0</v>
      </c>
      <c r="O28" s="15">
        <f t="shared" si="2"/>
        <v>64</v>
      </c>
      <c r="P28" s="15">
        <f t="shared" si="3"/>
        <v>1217</v>
      </c>
      <c r="Q28" s="16">
        <f t="shared" si="4"/>
        <v>1281</v>
      </c>
    </row>
    <row r="29" spans="1:17" x14ac:dyDescent="0.25">
      <c r="A29" s="11">
        <v>18</v>
      </c>
      <c r="B29" s="10" t="s">
        <v>14</v>
      </c>
      <c r="C29" s="10" t="s">
        <v>54</v>
      </c>
      <c r="D29" s="10" t="s">
        <v>56</v>
      </c>
      <c r="E29" s="11">
        <v>152</v>
      </c>
      <c r="F29" s="12" t="s">
        <v>55</v>
      </c>
      <c r="G29" s="13" t="s">
        <v>23</v>
      </c>
      <c r="H29" s="10" t="s">
        <v>20</v>
      </c>
      <c r="I29" s="14">
        <v>0</v>
      </c>
      <c r="J29" s="14">
        <v>140</v>
      </c>
      <c r="K29" s="14">
        <f t="shared" si="0"/>
        <v>140</v>
      </c>
      <c r="L29" s="14">
        <v>0</v>
      </c>
      <c r="M29" s="14">
        <v>0</v>
      </c>
      <c r="N29" s="14">
        <f t="shared" si="1"/>
        <v>0</v>
      </c>
      <c r="O29" s="15">
        <f t="shared" si="2"/>
        <v>0</v>
      </c>
      <c r="P29" s="15">
        <f t="shared" si="3"/>
        <v>140</v>
      </c>
      <c r="Q29" s="16">
        <f t="shared" si="4"/>
        <v>140</v>
      </c>
    </row>
    <row r="30" spans="1:17" x14ac:dyDescent="0.25">
      <c r="A30" s="11">
        <v>19</v>
      </c>
      <c r="B30" s="10" t="s">
        <v>14</v>
      </c>
      <c r="C30" s="10" t="s">
        <v>59</v>
      </c>
      <c r="D30" s="10" t="s">
        <v>58</v>
      </c>
      <c r="E30" s="11">
        <v>116</v>
      </c>
      <c r="F30" s="12" t="s">
        <v>57</v>
      </c>
      <c r="G30" s="13"/>
      <c r="H30" s="10" t="s">
        <v>20</v>
      </c>
      <c r="I30" s="14">
        <v>2</v>
      </c>
      <c r="J30" s="14">
        <v>126</v>
      </c>
      <c r="K30" s="14">
        <f t="shared" si="0"/>
        <v>128</v>
      </c>
      <c r="L30" s="14">
        <v>0</v>
      </c>
      <c r="M30" s="14">
        <v>0</v>
      </c>
      <c r="N30" s="14">
        <f t="shared" si="1"/>
        <v>0</v>
      </c>
      <c r="O30" s="15">
        <f t="shared" si="2"/>
        <v>2</v>
      </c>
      <c r="P30" s="15">
        <f t="shared" si="3"/>
        <v>126</v>
      </c>
      <c r="Q30" s="16">
        <f t="shared" si="4"/>
        <v>128</v>
      </c>
    </row>
    <row r="31" spans="1:17" x14ac:dyDescent="0.25">
      <c r="A31" s="11">
        <v>20</v>
      </c>
      <c r="B31" s="10" t="s">
        <v>14</v>
      </c>
      <c r="C31" s="10" t="s">
        <v>59</v>
      </c>
      <c r="D31" s="10" t="s">
        <v>61</v>
      </c>
      <c r="E31" s="11">
        <v>117</v>
      </c>
      <c r="F31" s="12" t="s">
        <v>60</v>
      </c>
      <c r="G31" s="13"/>
      <c r="H31" s="10" t="s">
        <v>20</v>
      </c>
      <c r="I31" s="14">
        <v>1</v>
      </c>
      <c r="J31" s="14">
        <v>116</v>
      </c>
      <c r="K31" s="14">
        <f t="shared" si="0"/>
        <v>117</v>
      </c>
      <c r="L31" s="14">
        <v>0</v>
      </c>
      <c r="M31" s="14">
        <v>0</v>
      </c>
      <c r="N31" s="14">
        <f t="shared" si="1"/>
        <v>0</v>
      </c>
      <c r="O31" s="15">
        <f t="shared" si="2"/>
        <v>1</v>
      </c>
      <c r="P31" s="15">
        <f t="shared" si="3"/>
        <v>116</v>
      </c>
      <c r="Q31" s="16">
        <f t="shared" si="4"/>
        <v>117</v>
      </c>
    </row>
    <row r="32" spans="1:17" x14ac:dyDescent="0.25">
      <c r="A32" s="11">
        <v>21</v>
      </c>
      <c r="B32" s="10" t="s">
        <v>14</v>
      </c>
      <c r="C32" s="10" t="s">
        <v>59</v>
      </c>
      <c r="D32" s="10" t="s">
        <v>63</v>
      </c>
      <c r="E32" s="11">
        <v>119</v>
      </c>
      <c r="F32" s="12" t="s">
        <v>62</v>
      </c>
      <c r="G32" s="13"/>
      <c r="H32" s="10" t="s">
        <v>20</v>
      </c>
      <c r="I32" s="14">
        <v>0</v>
      </c>
      <c r="J32" s="14">
        <v>258</v>
      </c>
      <c r="K32" s="14">
        <f t="shared" si="0"/>
        <v>258</v>
      </c>
      <c r="L32" s="14">
        <v>0</v>
      </c>
      <c r="M32" s="14">
        <v>0</v>
      </c>
      <c r="N32" s="14">
        <f t="shared" si="1"/>
        <v>0</v>
      </c>
      <c r="O32" s="15">
        <f t="shared" si="2"/>
        <v>0</v>
      </c>
      <c r="P32" s="15">
        <f t="shared" si="3"/>
        <v>258</v>
      </c>
      <c r="Q32" s="16">
        <f t="shared" si="4"/>
        <v>258</v>
      </c>
    </row>
    <row r="33" spans="1:17" x14ac:dyDescent="0.25">
      <c r="A33" s="11">
        <v>22</v>
      </c>
      <c r="B33" s="10" t="s">
        <v>14</v>
      </c>
      <c r="C33" s="10" t="s">
        <v>59</v>
      </c>
      <c r="D33" s="10" t="s">
        <v>65</v>
      </c>
      <c r="E33" s="11">
        <v>120</v>
      </c>
      <c r="F33" s="12" t="s">
        <v>64</v>
      </c>
      <c r="G33" s="13"/>
      <c r="H33" s="10" t="s">
        <v>20</v>
      </c>
      <c r="I33" s="14">
        <v>0</v>
      </c>
      <c r="J33" s="14">
        <v>49</v>
      </c>
      <c r="K33" s="14">
        <f t="shared" si="0"/>
        <v>49</v>
      </c>
      <c r="L33" s="14">
        <v>0</v>
      </c>
      <c r="M33" s="14">
        <v>0</v>
      </c>
      <c r="N33" s="14">
        <f t="shared" si="1"/>
        <v>0</v>
      </c>
      <c r="O33" s="15">
        <f t="shared" si="2"/>
        <v>0</v>
      </c>
      <c r="P33" s="15">
        <f t="shared" si="3"/>
        <v>49</v>
      </c>
      <c r="Q33" s="16">
        <f t="shared" si="4"/>
        <v>49</v>
      </c>
    </row>
    <row r="34" spans="1:17" x14ac:dyDescent="0.25">
      <c r="A34" s="11">
        <v>23</v>
      </c>
      <c r="B34" s="10" t="s">
        <v>14</v>
      </c>
      <c r="C34" s="10" t="s">
        <v>59</v>
      </c>
      <c r="D34" s="10" t="s">
        <v>67</v>
      </c>
      <c r="E34" s="11">
        <v>138</v>
      </c>
      <c r="F34" s="12" t="s">
        <v>66</v>
      </c>
      <c r="G34" s="13"/>
      <c r="H34" s="10" t="s">
        <v>20</v>
      </c>
      <c r="I34" s="14">
        <v>2</v>
      </c>
      <c r="J34" s="14">
        <v>737</v>
      </c>
      <c r="K34" s="14">
        <f t="shared" si="0"/>
        <v>739</v>
      </c>
      <c r="L34" s="14">
        <v>0</v>
      </c>
      <c r="M34" s="14">
        <v>0</v>
      </c>
      <c r="N34" s="14">
        <f t="shared" si="1"/>
        <v>0</v>
      </c>
      <c r="O34" s="15">
        <f t="shared" si="2"/>
        <v>2</v>
      </c>
      <c r="P34" s="15">
        <f t="shared" si="3"/>
        <v>737</v>
      </c>
      <c r="Q34" s="16">
        <f t="shared" si="4"/>
        <v>739</v>
      </c>
    </row>
    <row r="35" spans="1:17" x14ac:dyDescent="0.25">
      <c r="A35" s="11">
        <v>24</v>
      </c>
      <c r="B35" s="10" t="s">
        <v>14</v>
      </c>
      <c r="C35" s="10" t="s">
        <v>59</v>
      </c>
      <c r="D35" s="10" t="s">
        <v>69</v>
      </c>
      <c r="E35" s="11">
        <v>156</v>
      </c>
      <c r="F35" s="12" t="s">
        <v>68</v>
      </c>
      <c r="G35" s="13" t="s">
        <v>23</v>
      </c>
      <c r="H35" s="10" t="s">
        <v>17</v>
      </c>
      <c r="I35" s="14">
        <v>0</v>
      </c>
      <c r="J35" s="14">
        <v>2719</v>
      </c>
      <c r="K35" s="14">
        <f t="shared" si="0"/>
        <v>2719</v>
      </c>
      <c r="L35" s="14">
        <v>0</v>
      </c>
      <c r="M35" s="14">
        <v>0</v>
      </c>
      <c r="N35" s="14">
        <f t="shared" si="1"/>
        <v>0</v>
      </c>
      <c r="O35" s="15">
        <f t="shared" si="2"/>
        <v>0</v>
      </c>
      <c r="P35" s="15">
        <f t="shared" si="3"/>
        <v>2719</v>
      </c>
      <c r="Q35" s="16">
        <f t="shared" si="4"/>
        <v>2719</v>
      </c>
    </row>
    <row r="36" spans="1:17" x14ac:dyDescent="0.25">
      <c r="A36" s="11">
        <v>25</v>
      </c>
      <c r="B36" s="10" t="s">
        <v>14</v>
      </c>
      <c r="C36" s="10" t="s">
        <v>59</v>
      </c>
      <c r="D36" s="10" t="s">
        <v>71</v>
      </c>
      <c r="E36" s="11">
        <v>124</v>
      </c>
      <c r="F36" s="12" t="s">
        <v>70</v>
      </c>
      <c r="G36" s="13"/>
      <c r="H36" s="10" t="s">
        <v>20</v>
      </c>
      <c r="I36" s="14">
        <v>0</v>
      </c>
      <c r="J36" s="14">
        <v>91</v>
      </c>
      <c r="K36" s="14">
        <f t="shared" si="0"/>
        <v>91</v>
      </c>
      <c r="L36" s="14">
        <v>0</v>
      </c>
      <c r="M36" s="14">
        <v>0</v>
      </c>
      <c r="N36" s="14">
        <f t="shared" si="1"/>
        <v>0</v>
      </c>
      <c r="O36" s="15">
        <f t="shared" si="2"/>
        <v>0</v>
      </c>
      <c r="P36" s="15">
        <f t="shared" si="3"/>
        <v>91</v>
      </c>
      <c r="Q36" s="16">
        <f t="shared" si="4"/>
        <v>91</v>
      </c>
    </row>
    <row r="37" spans="1:17" x14ac:dyDescent="0.25">
      <c r="A37" s="11">
        <v>26</v>
      </c>
      <c r="B37" s="10" t="s">
        <v>14</v>
      </c>
      <c r="C37" s="10" t="s">
        <v>59</v>
      </c>
      <c r="D37" s="10" t="s">
        <v>73</v>
      </c>
      <c r="E37" s="11">
        <v>126</v>
      </c>
      <c r="F37" s="12" t="s">
        <v>72</v>
      </c>
      <c r="G37" s="13"/>
      <c r="H37" s="10" t="s">
        <v>20</v>
      </c>
      <c r="I37" s="14">
        <v>0</v>
      </c>
      <c r="J37" s="14">
        <v>125</v>
      </c>
      <c r="K37" s="14">
        <f t="shared" si="0"/>
        <v>125</v>
      </c>
      <c r="L37" s="14">
        <v>0</v>
      </c>
      <c r="M37" s="14">
        <v>0</v>
      </c>
      <c r="N37" s="14">
        <f t="shared" si="1"/>
        <v>0</v>
      </c>
      <c r="O37" s="15">
        <f t="shared" si="2"/>
        <v>0</v>
      </c>
      <c r="P37" s="15">
        <f t="shared" si="3"/>
        <v>125</v>
      </c>
      <c r="Q37" s="16">
        <f t="shared" si="4"/>
        <v>125</v>
      </c>
    </row>
    <row r="38" spans="1:17" x14ac:dyDescent="0.25">
      <c r="A38" s="11">
        <v>27</v>
      </c>
      <c r="B38" s="10" t="s">
        <v>14</v>
      </c>
      <c r="C38" s="10" t="s">
        <v>59</v>
      </c>
      <c r="D38" s="10" t="s">
        <v>75</v>
      </c>
      <c r="E38" s="11">
        <v>127</v>
      </c>
      <c r="F38" s="12" t="s">
        <v>74</v>
      </c>
      <c r="G38" s="13"/>
      <c r="H38" s="10" t="s">
        <v>20</v>
      </c>
      <c r="I38" s="14">
        <v>0</v>
      </c>
      <c r="J38" s="14">
        <v>135</v>
      </c>
      <c r="K38" s="14">
        <f t="shared" si="0"/>
        <v>135</v>
      </c>
      <c r="L38" s="14">
        <v>0</v>
      </c>
      <c r="M38" s="14">
        <v>0</v>
      </c>
      <c r="N38" s="14">
        <f t="shared" si="1"/>
        <v>0</v>
      </c>
      <c r="O38" s="15">
        <f t="shared" si="2"/>
        <v>0</v>
      </c>
      <c r="P38" s="15">
        <f t="shared" si="3"/>
        <v>135</v>
      </c>
      <c r="Q38" s="16">
        <f t="shared" si="4"/>
        <v>135</v>
      </c>
    </row>
    <row r="39" spans="1:17" x14ac:dyDescent="0.25">
      <c r="A39" s="11">
        <v>28</v>
      </c>
      <c r="B39" s="10" t="s">
        <v>14</v>
      </c>
      <c r="C39" s="10" t="s">
        <v>59</v>
      </c>
      <c r="D39" s="10" t="s">
        <v>77</v>
      </c>
      <c r="E39" s="11">
        <v>128</v>
      </c>
      <c r="F39" s="12" t="s">
        <v>76</v>
      </c>
      <c r="G39" s="13"/>
      <c r="H39" s="10" t="s">
        <v>20</v>
      </c>
      <c r="I39" s="14">
        <v>1</v>
      </c>
      <c r="J39" s="14">
        <v>310</v>
      </c>
      <c r="K39" s="14">
        <f t="shared" si="0"/>
        <v>311</v>
      </c>
      <c r="L39" s="14">
        <v>0</v>
      </c>
      <c r="M39" s="14">
        <v>0</v>
      </c>
      <c r="N39" s="14">
        <f t="shared" si="1"/>
        <v>0</v>
      </c>
      <c r="O39" s="15">
        <f t="shared" si="2"/>
        <v>1</v>
      </c>
      <c r="P39" s="15">
        <f t="shared" si="3"/>
        <v>310</v>
      </c>
      <c r="Q39" s="16">
        <f t="shared" si="4"/>
        <v>311</v>
      </c>
    </row>
    <row r="40" spans="1:17" x14ac:dyDescent="0.25">
      <c r="A40" s="11">
        <v>29</v>
      </c>
      <c r="B40" s="10" t="s">
        <v>14</v>
      </c>
      <c r="C40" s="10" t="s">
        <v>80</v>
      </c>
      <c r="D40" s="10" t="s">
        <v>79</v>
      </c>
      <c r="E40" s="11">
        <v>139</v>
      </c>
      <c r="F40" s="12" t="s">
        <v>78</v>
      </c>
      <c r="G40" s="13"/>
      <c r="H40" s="10" t="s">
        <v>20</v>
      </c>
      <c r="I40" s="14">
        <v>123</v>
      </c>
      <c r="J40" s="14">
        <v>1499</v>
      </c>
      <c r="K40" s="14">
        <f t="shared" si="0"/>
        <v>1622</v>
      </c>
      <c r="L40" s="14">
        <v>0</v>
      </c>
      <c r="M40" s="14">
        <v>0</v>
      </c>
      <c r="N40" s="14">
        <f t="shared" si="1"/>
        <v>0</v>
      </c>
      <c r="O40" s="15">
        <f t="shared" si="2"/>
        <v>123</v>
      </c>
      <c r="P40" s="15">
        <f t="shared" si="3"/>
        <v>1499</v>
      </c>
      <c r="Q40" s="16">
        <f t="shared" si="4"/>
        <v>1622</v>
      </c>
    </row>
    <row r="41" spans="1:17" x14ac:dyDescent="0.25">
      <c r="A41" s="11">
        <v>30</v>
      </c>
      <c r="B41" s="10" t="s">
        <v>14</v>
      </c>
      <c r="C41" s="10" t="s">
        <v>80</v>
      </c>
      <c r="D41" s="10" t="s">
        <v>82</v>
      </c>
      <c r="E41" s="11">
        <v>140</v>
      </c>
      <c r="F41" s="12" t="s">
        <v>81</v>
      </c>
      <c r="G41" s="13"/>
      <c r="H41" s="10" t="s">
        <v>20</v>
      </c>
      <c r="I41" s="14">
        <v>89</v>
      </c>
      <c r="J41" s="14">
        <v>277</v>
      </c>
      <c r="K41" s="14">
        <f t="shared" si="0"/>
        <v>366</v>
      </c>
      <c r="L41" s="14">
        <v>0</v>
      </c>
      <c r="M41" s="14">
        <v>0</v>
      </c>
      <c r="N41" s="14">
        <f t="shared" si="1"/>
        <v>0</v>
      </c>
      <c r="O41" s="15">
        <f t="shared" si="2"/>
        <v>89</v>
      </c>
      <c r="P41" s="15">
        <f t="shared" si="3"/>
        <v>277</v>
      </c>
      <c r="Q41" s="16">
        <f t="shared" si="4"/>
        <v>366</v>
      </c>
    </row>
    <row r="42" spans="1:17" x14ac:dyDescent="0.25">
      <c r="A42" s="11">
        <v>31</v>
      </c>
      <c r="B42" s="10" t="s">
        <v>14</v>
      </c>
      <c r="C42" s="10" t="s">
        <v>80</v>
      </c>
      <c r="D42" s="10" t="s">
        <v>84</v>
      </c>
      <c r="E42" s="11">
        <v>141</v>
      </c>
      <c r="F42" s="12" t="s">
        <v>83</v>
      </c>
      <c r="G42" s="13"/>
      <c r="H42" s="10" t="s">
        <v>20</v>
      </c>
      <c r="I42" s="14">
        <v>24</v>
      </c>
      <c r="J42" s="14">
        <v>437</v>
      </c>
      <c r="K42" s="14">
        <f t="shared" si="0"/>
        <v>461</v>
      </c>
      <c r="L42" s="14">
        <v>0</v>
      </c>
      <c r="M42" s="14">
        <v>0</v>
      </c>
      <c r="N42" s="14">
        <f t="shared" si="1"/>
        <v>0</v>
      </c>
      <c r="O42" s="15">
        <f t="shared" si="2"/>
        <v>24</v>
      </c>
      <c r="P42" s="15">
        <f t="shared" si="3"/>
        <v>437</v>
      </c>
      <c r="Q42" s="16">
        <f t="shared" si="4"/>
        <v>461</v>
      </c>
    </row>
    <row r="43" spans="1:17" x14ac:dyDescent="0.25">
      <c r="A43" s="11">
        <v>32</v>
      </c>
      <c r="B43" s="10" t="s">
        <v>14</v>
      </c>
      <c r="C43" s="10" t="s">
        <v>80</v>
      </c>
      <c r="D43" s="10" t="s">
        <v>86</v>
      </c>
      <c r="E43" s="11">
        <v>142</v>
      </c>
      <c r="F43" s="12" t="s">
        <v>85</v>
      </c>
      <c r="G43" s="13"/>
      <c r="H43" s="10" t="s">
        <v>20</v>
      </c>
      <c r="I43" s="14">
        <v>9</v>
      </c>
      <c r="J43" s="14">
        <v>941</v>
      </c>
      <c r="K43" s="14">
        <f t="shared" si="0"/>
        <v>950</v>
      </c>
      <c r="L43" s="14">
        <v>0</v>
      </c>
      <c r="M43" s="14">
        <v>0</v>
      </c>
      <c r="N43" s="14">
        <f t="shared" si="1"/>
        <v>0</v>
      </c>
      <c r="O43" s="15">
        <f t="shared" si="2"/>
        <v>9</v>
      </c>
      <c r="P43" s="15">
        <f t="shared" si="3"/>
        <v>941</v>
      </c>
      <c r="Q43" s="16">
        <f t="shared" si="4"/>
        <v>950</v>
      </c>
    </row>
    <row r="44" spans="1:17" x14ac:dyDescent="0.25">
      <c r="A44" s="11">
        <v>33</v>
      </c>
      <c r="B44" s="10" t="s">
        <v>14</v>
      </c>
      <c r="C44" s="10" t="s">
        <v>89</v>
      </c>
      <c r="D44" s="10" t="s">
        <v>88</v>
      </c>
      <c r="E44" s="11">
        <v>148</v>
      </c>
      <c r="F44" s="12" t="s">
        <v>87</v>
      </c>
      <c r="G44" s="13" t="s">
        <v>23</v>
      </c>
      <c r="H44" s="10" t="s">
        <v>27</v>
      </c>
      <c r="I44" s="14">
        <v>0</v>
      </c>
      <c r="J44" s="14">
        <v>2722</v>
      </c>
      <c r="K44" s="14">
        <f t="shared" ref="K44:K75" si="5">SUM(I44:J44)</f>
        <v>2722</v>
      </c>
      <c r="L44" s="14">
        <v>0</v>
      </c>
      <c r="M44" s="14">
        <v>0</v>
      </c>
      <c r="N44" s="14">
        <f t="shared" ref="N44:N75" si="6">SUM(L44:M44)</f>
        <v>0</v>
      </c>
      <c r="O44" s="15">
        <f t="shared" ref="O44:O75" si="7">I44+L44</f>
        <v>0</v>
      </c>
      <c r="P44" s="15">
        <f t="shared" ref="P44:P75" si="8">J44+M44</f>
        <v>2722</v>
      </c>
      <c r="Q44" s="16">
        <f t="shared" ref="Q44:Q75" si="9">SUM(O44:P44)</f>
        <v>2722</v>
      </c>
    </row>
    <row r="45" spans="1:17" x14ac:dyDescent="0.25">
      <c r="A45" s="11">
        <v>34</v>
      </c>
      <c r="B45" s="10" t="s">
        <v>14</v>
      </c>
      <c r="C45" s="10" t="s">
        <v>89</v>
      </c>
      <c r="D45" s="10" t="s">
        <v>88</v>
      </c>
      <c r="E45" s="11">
        <v>130</v>
      </c>
      <c r="F45" s="12" t="s">
        <v>90</v>
      </c>
      <c r="G45" s="13" t="s">
        <v>23</v>
      </c>
      <c r="H45" s="10" t="s">
        <v>17</v>
      </c>
      <c r="I45" s="14">
        <v>0</v>
      </c>
      <c r="J45" s="14">
        <v>1142</v>
      </c>
      <c r="K45" s="14">
        <f t="shared" si="5"/>
        <v>1142</v>
      </c>
      <c r="L45" s="14">
        <v>0</v>
      </c>
      <c r="M45" s="14">
        <v>0</v>
      </c>
      <c r="N45" s="14">
        <f t="shared" si="6"/>
        <v>0</v>
      </c>
      <c r="O45" s="15">
        <f t="shared" si="7"/>
        <v>0</v>
      </c>
      <c r="P45" s="15">
        <f t="shared" si="8"/>
        <v>1142</v>
      </c>
      <c r="Q45" s="16">
        <f t="shared" si="9"/>
        <v>1142</v>
      </c>
    </row>
    <row r="46" spans="1:17" x14ac:dyDescent="0.25">
      <c r="A46" s="11">
        <v>35</v>
      </c>
      <c r="B46" s="10" t="s">
        <v>14</v>
      </c>
      <c r="C46" s="10" t="s">
        <v>89</v>
      </c>
      <c r="D46" s="10" t="s">
        <v>92</v>
      </c>
      <c r="E46" s="11">
        <v>131</v>
      </c>
      <c r="F46" s="12" t="s">
        <v>91</v>
      </c>
      <c r="G46" s="13"/>
      <c r="H46" s="10" t="s">
        <v>20</v>
      </c>
      <c r="I46" s="14">
        <v>131</v>
      </c>
      <c r="J46" s="14">
        <v>1528</v>
      </c>
      <c r="K46" s="14">
        <f t="shared" si="5"/>
        <v>1659</v>
      </c>
      <c r="L46" s="14">
        <v>0</v>
      </c>
      <c r="M46" s="14">
        <v>0</v>
      </c>
      <c r="N46" s="14">
        <f t="shared" si="6"/>
        <v>0</v>
      </c>
      <c r="O46" s="15">
        <f t="shared" si="7"/>
        <v>131</v>
      </c>
      <c r="P46" s="15">
        <f t="shared" si="8"/>
        <v>1528</v>
      </c>
      <c r="Q46" s="16">
        <f t="shared" si="9"/>
        <v>1659</v>
      </c>
    </row>
    <row r="47" spans="1:17" x14ac:dyDescent="0.25">
      <c r="A47" s="11">
        <v>36</v>
      </c>
      <c r="B47" s="10" t="s">
        <v>14</v>
      </c>
      <c r="C47" s="10" t="s">
        <v>89</v>
      </c>
      <c r="D47" s="10" t="s">
        <v>94</v>
      </c>
      <c r="E47" s="11">
        <v>133</v>
      </c>
      <c r="F47" s="12" t="s">
        <v>93</v>
      </c>
      <c r="G47" s="13"/>
      <c r="H47" s="10" t="s">
        <v>20</v>
      </c>
      <c r="I47" s="14">
        <v>0</v>
      </c>
      <c r="J47" s="14">
        <v>236</v>
      </c>
      <c r="K47" s="14">
        <f t="shared" si="5"/>
        <v>236</v>
      </c>
      <c r="L47" s="14">
        <v>0</v>
      </c>
      <c r="M47" s="14">
        <v>0</v>
      </c>
      <c r="N47" s="14">
        <f t="shared" si="6"/>
        <v>0</v>
      </c>
      <c r="O47" s="15">
        <f t="shared" si="7"/>
        <v>0</v>
      </c>
      <c r="P47" s="15">
        <f t="shared" si="8"/>
        <v>236</v>
      </c>
      <c r="Q47" s="16">
        <f t="shared" si="9"/>
        <v>236</v>
      </c>
    </row>
    <row r="48" spans="1:17" x14ac:dyDescent="0.25">
      <c r="A48" s="11">
        <v>37</v>
      </c>
      <c r="B48" s="10" t="s">
        <v>14</v>
      </c>
      <c r="C48" s="10" t="s">
        <v>97</v>
      </c>
      <c r="D48" s="10" t="s">
        <v>96</v>
      </c>
      <c r="E48" s="11">
        <v>144</v>
      </c>
      <c r="F48" s="12" t="s">
        <v>95</v>
      </c>
      <c r="G48" s="13"/>
      <c r="H48" s="10" t="s">
        <v>20</v>
      </c>
      <c r="I48" s="14">
        <v>0</v>
      </c>
      <c r="J48" s="14">
        <v>273</v>
      </c>
      <c r="K48" s="14">
        <f t="shared" si="5"/>
        <v>273</v>
      </c>
      <c r="L48" s="14">
        <v>0</v>
      </c>
      <c r="M48" s="14">
        <v>0</v>
      </c>
      <c r="N48" s="14">
        <f t="shared" si="6"/>
        <v>0</v>
      </c>
      <c r="O48" s="15">
        <f t="shared" si="7"/>
        <v>0</v>
      </c>
      <c r="P48" s="15">
        <f t="shared" si="8"/>
        <v>273</v>
      </c>
      <c r="Q48" s="16">
        <f t="shared" si="9"/>
        <v>273</v>
      </c>
    </row>
    <row r="49" spans="1:17" x14ac:dyDescent="0.25">
      <c r="A49" s="11">
        <v>38</v>
      </c>
      <c r="B49" s="10" t="s">
        <v>14</v>
      </c>
      <c r="C49" s="10" t="s">
        <v>97</v>
      </c>
      <c r="D49" s="10" t="s">
        <v>100</v>
      </c>
      <c r="E49" s="11">
        <v>145</v>
      </c>
      <c r="F49" s="12" t="s">
        <v>98</v>
      </c>
      <c r="G49" s="13" t="s">
        <v>99</v>
      </c>
      <c r="H49" s="10" t="s">
        <v>20</v>
      </c>
      <c r="I49" s="14">
        <v>0</v>
      </c>
      <c r="J49" s="14">
        <v>317</v>
      </c>
      <c r="K49" s="14">
        <f t="shared" si="5"/>
        <v>317</v>
      </c>
      <c r="L49" s="14">
        <v>0</v>
      </c>
      <c r="M49" s="14">
        <v>0</v>
      </c>
      <c r="N49" s="14">
        <f t="shared" si="6"/>
        <v>0</v>
      </c>
      <c r="O49" s="15">
        <f t="shared" si="7"/>
        <v>0</v>
      </c>
      <c r="P49" s="15">
        <f t="shared" si="8"/>
        <v>317</v>
      </c>
      <c r="Q49" s="16">
        <f t="shared" si="9"/>
        <v>317</v>
      </c>
    </row>
    <row r="50" spans="1:17" x14ac:dyDescent="0.25">
      <c r="A50" s="11">
        <v>39</v>
      </c>
      <c r="B50" s="10" t="s">
        <v>14</v>
      </c>
      <c r="C50" s="10" t="s">
        <v>97</v>
      </c>
      <c r="D50" s="10" t="s">
        <v>102</v>
      </c>
      <c r="E50" s="11">
        <v>158</v>
      </c>
      <c r="F50" s="12" t="s">
        <v>101</v>
      </c>
      <c r="G50" s="13"/>
      <c r="H50" s="10" t="s">
        <v>20</v>
      </c>
      <c r="I50" s="14">
        <v>0</v>
      </c>
      <c r="J50" s="14">
        <v>133</v>
      </c>
      <c r="K50" s="14">
        <f t="shared" si="5"/>
        <v>133</v>
      </c>
      <c r="L50" s="14">
        <v>0</v>
      </c>
      <c r="M50" s="14">
        <v>0</v>
      </c>
      <c r="N50" s="14">
        <f t="shared" si="6"/>
        <v>0</v>
      </c>
      <c r="O50" s="15">
        <f t="shared" si="7"/>
        <v>0</v>
      </c>
      <c r="P50" s="15">
        <f t="shared" si="8"/>
        <v>133</v>
      </c>
      <c r="Q50" s="16">
        <f t="shared" si="9"/>
        <v>133</v>
      </c>
    </row>
    <row r="51" spans="1:17" x14ac:dyDescent="0.25">
      <c r="A51" s="11">
        <v>40</v>
      </c>
      <c r="B51" s="10" t="s">
        <v>14</v>
      </c>
      <c r="C51" s="10" t="s">
        <v>97</v>
      </c>
      <c r="D51" s="10" t="s">
        <v>104</v>
      </c>
      <c r="E51" s="11">
        <v>136</v>
      </c>
      <c r="F51" s="12" t="s">
        <v>103</v>
      </c>
      <c r="G51" s="13"/>
      <c r="H51" s="10" t="s">
        <v>20</v>
      </c>
      <c r="I51" s="14">
        <v>0</v>
      </c>
      <c r="J51" s="14">
        <v>113</v>
      </c>
      <c r="K51" s="14">
        <f t="shared" si="5"/>
        <v>113</v>
      </c>
      <c r="L51" s="14">
        <v>0</v>
      </c>
      <c r="M51" s="14">
        <v>0</v>
      </c>
      <c r="N51" s="14">
        <f t="shared" si="6"/>
        <v>0</v>
      </c>
      <c r="O51" s="15">
        <f t="shared" si="7"/>
        <v>0</v>
      </c>
      <c r="P51" s="15">
        <f t="shared" si="8"/>
        <v>113</v>
      </c>
      <c r="Q51" s="16">
        <f t="shared" si="9"/>
        <v>113</v>
      </c>
    </row>
    <row r="52" spans="1:17" x14ac:dyDescent="0.25">
      <c r="A52" s="11">
        <v>41</v>
      </c>
      <c r="B52" s="10" t="s">
        <v>14</v>
      </c>
      <c r="C52" s="10" t="s">
        <v>97</v>
      </c>
      <c r="D52" s="10" t="s">
        <v>106</v>
      </c>
      <c r="E52" s="11">
        <v>147</v>
      </c>
      <c r="F52" s="12" t="s">
        <v>105</v>
      </c>
      <c r="G52" s="13"/>
      <c r="H52" s="10" t="s">
        <v>20</v>
      </c>
      <c r="I52" s="14">
        <v>0</v>
      </c>
      <c r="J52" s="14">
        <v>72</v>
      </c>
      <c r="K52" s="14">
        <f t="shared" si="5"/>
        <v>72</v>
      </c>
      <c r="L52" s="14">
        <v>0</v>
      </c>
      <c r="M52" s="14">
        <v>0</v>
      </c>
      <c r="N52" s="14">
        <f t="shared" si="6"/>
        <v>0</v>
      </c>
      <c r="O52" s="15">
        <f t="shared" si="7"/>
        <v>0</v>
      </c>
      <c r="P52" s="15">
        <f t="shared" si="8"/>
        <v>72</v>
      </c>
      <c r="Q52" s="16">
        <f t="shared" si="9"/>
        <v>72</v>
      </c>
    </row>
    <row r="53" spans="1:17" x14ac:dyDescent="0.25">
      <c r="A53" s="11">
        <v>42</v>
      </c>
      <c r="B53" s="10" t="s">
        <v>14</v>
      </c>
      <c r="C53" s="10" t="s">
        <v>59</v>
      </c>
      <c r="D53" s="10" t="s">
        <v>108</v>
      </c>
      <c r="E53" s="11">
        <v>9001</v>
      </c>
      <c r="F53" s="12" t="s">
        <v>107</v>
      </c>
      <c r="G53" s="13"/>
      <c r="H53" s="10"/>
      <c r="I53" s="14">
        <v>0</v>
      </c>
      <c r="J53" s="14">
        <v>91</v>
      </c>
      <c r="K53" s="14">
        <f t="shared" si="5"/>
        <v>91</v>
      </c>
      <c r="L53" s="14">
        <v>0</v>
      </c>
      <c r="M53" s="14">
        <v>0</v>
      </c>
      <c r="N53" s="14">
        <f t="shared" si="6"/>
        <v>0</v>
      </c>
      <c r="O53" s="15">
        <f t="shared" si="7"/>
        <v>0</v>
      </c>
      <c r="P53" s="15">
        <f t="shared" si="8"/>
        <v>91</v>
      </c>
      <c r="Q53" s="16">
        <f t="shared" si="9"/>
        <v>91</v>
      </c>
    </row>
    <row r="54" spans="1:17" x14ac:dyDescent="0.25">
      <c r="A54" s="11">
        <v>43</v>
      </c>
      <c r="B54" s="10" t="s">
        <v>109</v>
      </c>
      <c r="C54" s="17" t="s">
        <v>97</v>
      </c>
      <c r="D54" s="17" t="s">
        <v>111</v>
      </c>
      <c r="E54" s="11">
        <v>639</v>
      </c>
      <c r="F54" s="12" t="s">
        <v>110</v>
      </c>
      <c r="G54" s="13" t="s">
        <v>16</v>
      </c>
      <c r="H54" s="10" t="s">
        <v>17</v>
      </c>
      <c r="I54" s="14">
        <v>442</v>
      </c>
      <c r="J54" s="14">
        <v>4574</v>
      </c>
      <c r="K54" s="14">
        <f t="shared" si="5"/>
        <v>5016</v>
      </c>
      <c r="L54" s="14">
        <v>3</v>
      </c>
      <c r="M54" s="14">
        <v>2</v>
      </c>
      <c r="N54" s="14">
        <f t="shared" si="6"/>
        <v>5</v>
      </c>
      <c r="O54" s="15">
        <f t="shared" si="7"/>
        <v>445</v>
      </c>
      <c r="P54" s="15">
        <f t="shared" si="8"/>
        <v>4576</v>
      </c>
      <c r="Q54" s="16">
        <f t="shared" si="9"/>
        <v>5021</v>
      </c>
    </row>
    <row r="55" spans="1:17" x14ac:dyDescent="0.25">
      <c r="A55" s="11">
        <v>44</v>
      </c>
      <c r="B55" s="10" t="s">
        <v>109</v>
      </c>
      <c r="C55" s="10" t="s">
        <v>97</v>
      </c>
      <c r="D55" s="10" t="s">
        <v>113</v>
      </c>
      <c r="E55" s="11">
        <v>623</v>
      </c>
      <c r="F55" s="12" t="s">
        <v>112</v>
      </c>
      <c r="G55" s="13"/>
      <c r="H55" s="10" t="s">
        <v>20</v>
      </c>
      <c r="I55" s="14">
        <v>0</v>
      </c>
      <c r="J55" s="14">
        <v>77</v>
      </c>
      <c r="K55" s="14">
        <f t="shared" si="5"/>
        <v>77</v>
      </c>
      <c r="L55" s="14">
        <v>0</v>
      </c>
      <c r="M55" s="14">
        <v>0</v>
      </c>
      <c r="N55" s="14">
        <f t="shared" si="6"/>
        <v>0</v>
      </c>
      <c r="O55" s="15">
        <f t="shared" si="7"/>
        <v>0</v>
      </c>
      <c r="P55" s="15">
        <f t="shared" si="8"/>
        <v>77</v>
      </c>
      <c r="Q55" s="16">
        <f t="shared" si="9"/>
        <v>77</v>
      </c>
    </row>
    <row r="56" spans="1:17" x14ac:dyDescent="0.25">
      <c r="A56" s="11">
        <v>45</v>
      </c>
      <c r="B56" s="10" t="s">
        <v>109</v>
      </c>
      <c r="C56" s="10" t="s">
        <v>97</v>
      </c>
      <c r="D56" s="10" t="s">
        <v>115</v>
      </c>
      <c r="E56" s="11">
        <v>626</v>
      </c>
      <c r="F56" s="12" t="s">
        <v>114</v>
      </c>
      <c r="G56" s="13"/>
      <c r="H56" s="10" t="s">
        <v>20</v>
      </c>
      <c r="I56" s="14">
        <v>0</v>
      </c>
      <c r="J56" s="14">
        <v>111</v>
      </c>
      <c r="K56" s="14">
        <f t="shared" si="5"/>
        <v>111</v>
      </c>
      <c r="L56" s="14">
        <v>0</v>
      </c>
      <c r="M56" s="14">
        <v>0</v>
      </c>
      <c r="N56" s="14">
        <f t="shared" si="6"/>
        <v>0</v>
      </c>
      <c r="O56" s="15">
        <f t="shared" si="7"/>
        <v>0</v>
      </c>
      <c r="P56" s="15">
        <f t="shared" si="8"/>
        <v>111</v>
      </c>
      <c r="Q56" s="16">
        <f t="shared" si="9"/>
        <v>111</v>
      </c>
    </row>
    <row r="57" spans="1:17" x14ac:dyDescent="0.25">
      <c r="A57" s="11">
        <v>46</v>
      </c>
      <c r="B57" s="10" t="s">
        <v>109</v>
      </c>
      <c r="C57" s="10" t="s">
        <v>97</v>
      </c>
      <c r="D57" s="10" t="s">
        <v>117</v>
      </c>
      <c r="E57" s="11">
        <v>628</v>
      </c>
      <c r="F57" s="12" t="s">
        <v>116</v>
      </c>
      <c r="G57" s="13"/>
      <c r="H57" s="10" t="s">
        <v>20</v>
      </c>
      <c r="I57" s="14">
        <v>1</v>
      </c>
      <c r="J57" s="14">
        <v>335</v>
      </c>
      <c r="K57" s="14">
        <f t="shared" si="5"/>
        <v>336</v>
      </c>
      <c r="L57" s="14">
        <v>0</v>
      </c>
      <c r="M57" s="14">
        <v>0</v>
      </c>
      <c r="N57" s="14">
        <f t="shared" si="6"/>
        <v>0</v>
      </c>
      <c r="O57" s="15">
        <f t="shared" si="7"/>
        <v>1</v>
      </c>
      <c r="P57" s="15">
        <f t="shared" si="8"/>
        <v>335</v>
      </c>
      <c r="Q57" s="16">
        <f t="shared" si="9"/>
        <v>336</v>
      </c>
    </row>
    <row r="58" spans="1:17" x14ac:dyDescent="0.25">
      <c r="A58" s="11">
        <v>47</v>
      </c>
      <c r="B58" s="10" t="s">
        <v>109</v>
      </c>
      <c r="C58" s="10" t="s">
        <v>97</v>
      </c>
      <c r="D58" s="10" t="s">
        <v>119</v>
      </c>
      <c r="E58" s="11">
        <v>629</v>
      </c>
      <c r="F58" s="12" t="s">
        <v>118</v>
      </c>
      <c r="G58" s="13"/>
      <c r="H58" s="10" t="s">
        <v>20</v>
      </c>
      <c r="I58" s="14">
        <v>0</v>
      </c>
      <c r="J58" s="14">
        <v>151</v>
      </c>
      <c r="K58" s="14">
        <f t="shared" si="5"/>
        <v>151</v>
      </c>
      <c r="L58" s="14">
        <v>0</v>
      </c>
      <c r="M58" s="14">
        <v>0</v>
      </c>
      <c r="N58" s="14">
        <f t="shared" si="6"/>
        <v>0</v>
      </c>
      <c r="O58" s="15">
        <f t="shared" si="7"/>
        <v>0</v>
      </c>
      <c r="P58" s="15">
        <f t="shared" si="8"/>
        <v>151</v>
      </c>
      <c r="Q58" s="16">
        <f t="shared" si="9"/>
        <v>151</v>
      </c>
    </row>
    <row r="59" spans="1:17" ht="41.25" customHeight="1" x14ac:dyDescent="0.25">
      <c r="A59" s="11">
        <v>48</v>
      </c>
      <c r="B59" s="17" t="s">
        <v>120</v>
      </c>
      <c r="C59" s="17" t="s">
        <v>123</v>
      </c>
      <c r="D59" s="17" t="s">
        <v>122</v>
      </c>
      <c r="E59" s="11">
        <v>242</v>
      </c>
      <c r="F59" s="12" t="s">
        <v>197</v>
      </c>
      <c r="G59" s="13" t="s">
        <v>121</v>
      </c>
      <c r="H59" s="10" t="s">
        <v>17</v>
      </c>
      <c r="I59" s="14">
        <v>979</v>
      </c>
      <c r="J59" s="14">
        <v>2942</v>
      </c>
      <c r="K59" s="14">
        <f t="shared" si="5"/>
        <v>3921</v>
      </c>
      <c r="L59" s="14">
        <v>8</v>
      </c>
      <c r="M59" s="14">
        <v>9</v>
      </c>
      <c r="N59" s="14">
        <f t="shared" si="6"/>
        <v>17</v>
      </c>
      <c r="O59" s="15">
        <f t="shared" si="7"/>
        <v>987</v>
      </c>
      <c r="P59" s="15">
        <f t="shared" si="8"/>
        <v>2951</v>
      </c>
      <c r="Q59" s="16">
        <f t="shared" si="9"/>
        <v>3938</v>
      </c>
    </row>
    <row r="60" spans="1:17" x14ac:dyDescent="0.25">
      <c r="A60" s="11">
        <v>49</v>
      </c>
      <c r="B60" s="10" t="s">
        <v>120</v>
      </c>
      <c r="C60" s="10" t="s">
        <v>123</v>
      </c>
      <c r="D60" s="10" t="s">
        <v>125</v>
      </c>
      <c r="E60" s="11">
        <v>226</v>
      </c>
      <c r="F60" s="12" t="s">
        <v>124</v>
      </c>
      <c r="G60" s="13"/>
      <c r="H60" s="10" t="s">
        <v>20</v>
      </c>
      <c r="I60" s="14">
        <v>2</v>
      </c>
      <c r="J60" s="14">
        <v>6218</v>
      </c>
      <c r="K60" s="14">
        <f t="shared" si="5"/>
        <v>6220</v>
      </c>
      <c r="L60" s="14">
        <v>0</v>
      </c>
      <c r="M60" s="14">
        <v>0</v>
      </c>
      <c r="N60" s="14">
        <f t="shared" si="6"/>
        <v>0</v>
      </c>
      <c r="O60" s="15">
        <f t="shared" si="7"/>
        <v>2</v>
      </c>
      <c r="P60" s="15">
        <f t="shared" si="8"/>
        <v>6218</v>
      </c>
      <c r="Q60" s="16">
        <f t="shared" si="9"/>
        <v>6220</v>
      </c>
    </row>
    <row r="61" spans="1:17" x14ac:dyDescent="0.25">
      <c r="A61" s="11">
        <v>50</v>
      </c>
      <c r="B61" s="10" t="s">
        <v>120</v>
      </c>
      <c r="C61" s="10" t="s">
        <v>123</v>
      </c>
      <c r="D61" s="10" t="s">
        <v>127</v>
      </c>
      <c r="E61" s="11">
        <v>228</v>
      </c>
      <c r="F61" s="12" t="s">
        <v>126</v>
      </c>
      <c r="G61" s="13"/>
      <c r="H61" s="10" t="s">
        <v>20</v>
      </c>
      <c r="I61" s="14">
        <v>33</v>
      </c>
      <c r="J61" s="14">
        <v>605</v>
      </c>
      <c r="K61" s="14">
        <f t="shared" si="5"/>
        <v>638</v>
      </c>
      <c r="L61" s="14">
        <v>0</v>
      </c>
      <c r="M61" s="14">
        <v>0</v>
      </c>
      <c r="N61" s="14">
        <f t="shared" si="6"/>
        <v>0</v>
      </c>
      <c r="O61" s="15">
        <f t="shared" si="7"/>
        <v>33</v>
      </c>
      <c r="P61" s="15">
        <f t="shared" si="8"/>
        <v>605</v>
      </c>
      <c r="Q61" s="16">
        <f t="shared" si="9"/>
        <v>638</v>
      </c>
    </row>
    <row r="62" spans="1:17" x14ac:dyDescent="0.25">
      <c r="A62" s="11">
        <v>51</v>
      </c>
      <c r="B62" s="10" t="s">
        <v>120</v>
      </c>
      <c r="C62" s="10" t="s">
        <v>123</v>
      </c>
      <c r="D62" s="10" t="s">
        <v>129</v>
      </c>
      <c r="E62" s="11">
        <v>227</v>
      </c>
      <c r="F62" s="12" t="s">
        <v>128</v>
      </c>
      <c r="G62" s="13"/>
      <c r="H62" s="10" t="s">
        <v>20</v>
      </c>
      <c r="I62" s="14">
        <v>85</v>
      </c>
      <c r="J62" s="14">
        <v>1115</v>
      </c>
      <c r="K62" s="14">
        <f t="shared" si="5"/>
        <v>1200</v>
      </c>
      <c r="L62" s="14">
        <v>0</v>
      </c>
      <c r="M62" s="14">
        <v>0</v>
      </c>
      <c r="N62" s="14">
        <f t="shared" si="6"/>
        <v>0</v>
      </c>
      <c r="O62" s="15">
        <f t="shared" si="7"/>
        <v>85</v>
      </c>
      <c r="P62" s="15">
        <f t="shared" si="8"/>
        <v>1115</v>
      </c>
      <c r="Q62" s="16">
        <f t="shared" si="9"/>
        <v>1200</v>
      </c>
    </row>
    <row r="63" spans="1:17" x14ac:dyDescent="0.25">
      <c r="A63" s="11">
        <v>52</v>
      </c>
      <c r="B63" s="10" t="s">
        <v>120</v>
      </c>
      <c r="C63" s="10" t="s">
        <v>123</v>
      </c>
      <c r="D63" s="10" t="s">
        <v>131</v>
      </c>
      <c r="E63" s="11">
        <v>239</v>
      </c>
      <c r="F63" s="12" t="s">
        <v>130</v>
      </c>
      <c r="G63" s="13"/>
      <c r="H63" s="10" t="s">
        <v>20</v>
      </c>
      <c r="I63" s="14">
        <v>0</v>
      </c>
      <c r="J63" s="14">
        <v>94</v>
      </c>
      <c r="K63" s="14">
        <f t="shared" si="5"/>
        <v>94</v>
      </c>
      <c r="L63" s="14">
        <v>0</v>
      </c>
      <c r="M63" s="14">
        <v>0</v>
      </c>
      <c r="N63" s="14">
        <f t="shared" si="6"/>
        <v>0</v>
      </c>
      <c r="O63" s="15">
        <f t="shared" si="7"/>
        <v>0</v>
      </c>
      <c r="P63" s="15">
        <f t="shared" si="8"/>
        <v>94</v>
      </c>
      <c r="Q63" s="16">
        <f t="shared" si="9"/>
        <v>94</v>
      </c>
    </row>
    <row r="64" spans="1:17" x14ac:dyDescent="0.25">
      <c r="A64" s="11">
        <v>53</v>
      </c>
      <c r="B64" s="10" t="s">
        <v>120</v>
      </c>
      <c r="C64" s="10" t="s">
        <v>123</v>
      </c>
      <c r="D64" s="10" t="s">
        <v>133</v>
      </c>
      <c r="E64" s="11">
        <v>238</v>
      </c>
      <c r="F64" s="12" t="s">
        <v>132</v>
      </c>
      <c r="G64" s="13"/>
      <c r="H64" s="10" t="s">
        <v>20</v>
      </c>
      <c r="I64" s="14">
        <v>0</v>
      </c>
      <c r="J64" s="14">
        <v>492</v>
      </c>
      <c r="K64" s="14">
        <f t="shared" si="5"/>
        <v>492</v>
      </c>
      <c r="L64" s="14">
        <v>0</v>
      </c>
      <c r="M64" s="14">
        <v>0</v>
      </c>
      <c r="N64" s="14">
        <f t="shared" si="6"/>
        <v>0</v>
      </c>
      <c r="O64" s="15">
        <f t="shared" si="7"/>
        <v>0</v>
      </c>
      <c r="P64" s="15">
        <f t="shared" si="8"/>
        <v>492</v>
      </c>
      <c r="Q64" s="16">
        <f t="shared" si="9"/>
        <v>492</v>
      </c>
    </row>
    <row r="65" spans="1:17" x14ac:dyDescent="0.25">
      <c r="A65" s="11">
        <v>54</v>
      </c>
      <c r="B65" s="10" t="s">
        <v>120</v>
      </c>
      <c r="C65" s="10" t="s">
        <v>123</v>
      </c>
      <c r="D65" s="10" t="s">
        <v>136</v>
      </c>
      <c r="E65" s="11">
        <v>225</v>
      </c>
      <c r="F65" s="12" t="s">
        <v>134</v>
      </c>
      <c r="G65" s="13" t="s">
        <v>135</v>
      </c>
      <c r="H65" s="10" t="s">
        <v>20</v>
      </c>
      <c r="I65" s="14">
        <v>0</v>
      </c>
      <c r="J65" s="14">
        <v>2518</v>
      </c>
      <c r="K65" s="14">
        <f t="shared" si="5"/>
        <v>2518</v>
      </c>
      <c r="L65" s="14">
        <v>0</v>
      </c>
      <c r="M65" s="14">
        <v>0</v>
      </c>
      <c r="N65" s="14">
        <f t="shared" si="6"/>
        <v>0</v>
      </c>
      <c r="O65" s="15">
        <f t="shared" si="7"/>
        <v>0</v>
      </c>
      <c r="P65" s="15">
        <f t="shared" si="8"/>
        <v>2518</v>
      </c>
      <c r="Q65" s="16">
        <f t="shared" si="9"/>
        <v>2518</v>
      </c>
    </row>
    <row r="66" spans="1:17" x14ac:dyDescent="0.25">
      <c r="A66" s="11">
        <v>55</v>
      </c>
      <c r="B66" s="10" t="s">
        <v>120</v>
      </c>
      <c r="C66" s="10" t="s">
        <v>123</v>
      </c>
      <c r="D66" s="10" t="s">
        <v>138</v>
      </c>
      <c r="E66" s="11">
        <v>240</v>
      </c>
      <c r="F66" s="12" t="s">
        <v>137</v>
      </c>
      <c r="G66" s="13"/>
      <c r="H66" s="10" t="s">
        <v>20</v>
      </c>
      <c r="I66" s="14">
        <v>0</v>
      </c>
      <c r="J66" s="14">
        <v>107</v>
      </c>
      <c r="K66" s="14">
        <f t="shared" si="5"/>
        <v>107</v>
      </c>
      <c r="L66" s="14">
        <v>0</v>
      </c>
      <c r="M66" s="14">
        <v>0</v>
      </c>
      <c r="N66" s="14">
        <f t="shared" si="6"/>
        <v>0</v>
      </c>
      <c r="O66" s="15">
        <f t="shared" si="7"/>
        <v>0</v>
      </c>
      <c r="P66" s="15">
        <f t="shared" si="8"/>
        <v>107</v>
      </c>
      <c r="Q66" s="16">
        <f t="shared" si="9"/>
        <v>107</v>
      </c>
    </row>
    <row r="67" spans="1:17" x14ac:dyDescent="0.25">
      <c r="A67" s="11">
        <v>56</v>
      </c>
      <c r="B67" s="10" t="s">
        <v>120</v>
      </c>
      <c r="C67" s="10" t="s">
        <v>123</v>
      </c>
      <c r="D67" s="10" t="s">
        <v>140</v>
      </c>
      <c r="E67" s="11">
        <v>241</v>
      </c>
      <c r="F67" s="12" t="s">
        <v>139</v>
      </c>
      <c r="G67" s="13"/>
      <c r="H67" s="10" t="s">
        <v>20</v>
      </c>
      <c r="I67" s="14">
        <v>0</v>
      </c>
      <c r="J67" s="14">
        <v>135</v>
      </c>
      <c r="K67" s="14">
        <f t="shared" si="5"/>
        <v>135</v>
      </c>
      <c r="L67" s="14">
        <v>0</v>
      </c>
      <c r="M67" s="14">
        <v>0</v>
      </c>
      <c r="N67" s="14">
        <f t="shared" si="6"/>
        <v>0</v>
      </c>
      <c r="O67" s="15">
        <f t="shared" si="7"/>
        <v>0</v>
      </c>
      <c r="P67" s="15">
        <f t="shared" si="8"/>
        <v>135</v>
      </c>
      <c r="Q67" s="16">
        <f t="shared" si="9"/>
        <v>135</v>
      </c>
    </row>
    <row r="68" spans="1:17" x14ac:dyDescent="0.25">
      <c r="A68" s="11">
        <v>57</v>
      </c>
      <c r="B68" s="10" t="s">
        <v>120</v>
      </c>
      <c r="C68" s="10" t="s">
        <v>123</v>
      </c>
      <c r="D68" s="10" t="s">
        <v>142</v>
      </c>
      <c r="E68" s="11">
        <v>233</v>
      </c>
      <c r="F68" s="12" t="s">
        <v>141</v>
      </c>
      <c r="G68" s="13"/>
      <c r="H68" s="10" t="s">
        <v>20</v>
      </c>
      <c r="I68" s="14">
        <v>77</v>
      </c>
      <c r="J68" s="14">
        <v>769</v>
      </c>
      <c r="K68" s="14">
        <f t="shared" si="5"/>
        <v>846</v>
      </c>
      <c r="L68" s="14">
        <v>0</v>
      </c>
      <c r="M68" s="14">
        <v>0</v>
      </c>
      <c r="N68" s="14">
        <f t="shared" si="6"/>
        <v>0</v>
      </c>
      <c r="O68" s="15">
        <f t="shared" si="7"/>
        <v>77</v>
      </c>
      <c r="P68" s="15">
        <f t="shared" si="8"/>
        <v>769</v>
      </c>
      <c r="Q68" s="16">
        <f t="shared" si="9"/>
        <v>846</v>
      </c>
    </row>
    <row r="69" spans="1:17" x14ac:dyDescent="0.25">
      <c r="A69" s="11">
        <v>58</v>
      </c>
      <c r="B69" s="10" t="s">
        <v>120</v>
      </c>
      <c r="C69" s="10" t="s">
        <v>145</v>
      </c>
      <c r="D69" s="10" t="s">
        <v>144</v>
      </c>
      <c r="E69" s="11">
        <v>235</v>
      </c>
      <c r="F69" s="12" t="s">
        <v>143</v>
      </c>
      <c r="G69" s="13" t="s">
        <v>16</v>
      </c>
      <c r="H69" s="10" t="s">
        <v>27</v>
      </c>
      <c r="I69" s="14">
        <v>0</v>
      </c>
      <c r="J69" s="14">
        <v>2707</v>
      </c>
      <c r="K69" s="14">
        <f t="shared" si="5"/>
        <v>2707</v>
      </c>
      <c r="L69" s="14">
        <v>0</v>
      </c>
      <c r="M69" s="14">
        <v>0</v>
      </c>
      <c r="N69" s="14">
        <f t="shared" si="6"/>
        <v>0</v>
      </c>
      <c r="O69" s="15">
        <f t="shared" si="7"/>
        <v>0</v>
      </c>
      <c r="P69" s="15">
        <f t="shared" si="8"/>
        <v>2707</v>
      </c>
      <c r="Q69" s="16">
        <f t="shared" si="9"/>
        <v>2707</v>
      </c>
    </row>
    <row r="70" spans="1:17" x14ac:dyDescent="0.25">
      <c r="A70" s="11">
        <v>59</v>
      </c>
      <c r="B70" s="17" t="s">
        <v>120</v>
      </c>
      <c r="C70" s="17" t="s">
        <v>145</v>
      </c>
      <c r="D70" s="17" t="s">
        <v>144</v>
      </c>
      <c r="E70" s="11">
        <v>209</v>
      </c>
      <c r="F70" s="12" t="s">
        <v>146</v>
      </c>
      <c r="G70" s="13"/>
      <c r="H70" s="10" t="s">
        <v>20</v>
      </c>
      <c r="I70" s="14">
        <v>179</v>
      </c>
      <c r="J70" s="14">
        <v>0</v>
      </c>
      <c r="K70" s="14">
        <f t="shared" si="5"/>
        <v>179</v>
      </c>
      <c r="L70" s="14">
        <v>22</v>
      </c>
      <c r="M70" s="14">
        <v>8</v>
      </c>
      <c r="N70" s="14">
        <f t="shared" si="6"/>
        <v>30</v>
      </c>
      <c r="O70" s="15">
        <f t="shared" si="7"/>
        <v>201</v>
      </c>
      <c r="P70" s="15">
        <f t="shared" si="8"/>
        <v>8</v>
      </c>
      <c r="Q70" s="16">
        <f t="shared" si="9"/>
        <v>209</v>
      </c>
    </row>
    <row r="71" spans="1:17" x14ac:dyDescent="0.25">
      <c r="A71" s="11">
        <v>60</v>
      </c>
      <c r="B71" s="10" t="s">
        <v>120</v>
      </c>
      <c r="C71" s="10" t="s">
        <v>145</v>
      </c>
      <c r="D71" s="10" t="s">
        <v>148</v>
      </c>
      <c r="E71" s="11">
        <v>202</v>
      </c>
      <c r="F71" s="12" t="s">
        <v>147</v>
      </c>
      <c r="G71" s="13"/>
      <c r="H71" s="10" t="s">
        <v>20</v>
      </c>
      <c r="I71" s="14">
        <v>0</v>
      </c>
      <c r="J71" s="14">
        <v>139</v>
      </c>
      <c r="K71" s="14">
        <f t="shared" si="5"/>
        <v>139</v>
      </c>
      <c r="L71" s="14">
        <v>0</v>
      </c>
      <c r="M71" s="14">
        <v>0</v>
      </c>
      <c r="N71" s="14">
        <f t="shared" si="6"/>
        <v>0</v>
      </c>
      <c r="O71" s="15">
        <f t="shared" si="7"/>
        <v>0</v>
      </c>
      <c r="P71" s="15">
        <f t="shared" si="8"/>
        <v>139</v>
      </c>
      <c r="Q71" s="16">
        <f t="shared" si="9"/>
        <v>139</v>
      </c>
    </row>
    <row r="72" spans="1:17" x14ac:dyDescent="0.25">
      <c r="A72" s="11">
        <v>61</v>
      </c>
      <c r="B72" s="10" t="s">
        <v>120</v>
      </c>
      <c r="C72" s="10" t="s">
        <v>145</v>
      </c>
      <c r="D72" s="10" t="s">
        <v>150</v>
      </c>
      <c r="E72" s="11">
        <v>204</v>
      </c>
      <c r="F72" s="12" t="s">
        <v>149</v>
      </c>
      <c r="G72" s="13"/>
      <c r="H72" s="10" t="s">
        <v>20</v>
      </c>
      <c r="I72" s="14">
        <v>0</v>
      </c>
      <c r="J72" s="14">
        <v>110</v>
      </c>
      <c r="K72" s="14">
        <f t="shared" si="5"/>
        <v>110</v>
      </c>
      <c r="L72" s="14">
        <v>0</v>
      </c>
      <c r="M72" s="14">
        <v>0</v>
      </c>
      <c r="N72" s="14">
        <f t="shared" si="6"/>
        <v>0</v>
      </c>
      <c r="O72" s="15">
        <f t="shared" si="7"/>
        <v>0</v>
      </c>
      <c r="P72" s="15">
        <f t="shared" si="8"/>
        <v>110</v>
      </c>
      <c r="Q72" s="16">
        <f t="shared" si="9"/>
        <v>110</v>
      </c>
    </row>
    <row r="73" spans="1:17" x14ac:dyDescent="0.25">
      <c r="A73" s="11">
        <v>62</v>
      </c>
      <c r="B73" s="10" t="s">
        <v>120</v>
      </c>
      <c r="C73" s="10" t="s">
        <v>145</v>
      </c>
      <c r="D73" s="10" t="s">
        <v>152</v>
      </c>
      <c r="E73" s="11">
        <v>206</v>
      </c>
      <c r="F73" s="12" t="s">
        <v>151</v>
      </c>
      <c r="G73" s="13"/>
      <c r="H73" s="10" t="s">
        <v>20</v>
      </c>
      <c r="I73" s="14">
        <v>0</v>
      </c>
      <c r="J73" s="14">
        <v>123</v>
      </c>
      <c r="K73" s="14">
        <f t="shared" si="5"/>
        <v>123</v>
      </c>
      <c r="L73" s="14">
        <v>0</v>
      </c>
      <c r="M73" s="14">
        <v>0</v>
      </c>
      <c r="N73" s="14">
        <f t="shared" si="6"/>
        <v>0</v>
      </c>
      <c r="O73" s="15">
        <f t="shared" si="7"/>
        <v>0</v>
      </c>
      <c r="P73" s="15">
        <f t="shared" si="8"/>
        <v>123</v>
      </c>
      <c r="Q73" s="16">
        <f t="shared" si="9"/>
        <v>123</v>
      </c>
    </row>
    <row r="74" spans="1:17" x14ac:dyDescent="0.25">
      <c r="A74" s="11">
        <v>63</v>
      </c>
      <c r="B74" s="10" t="s">
        <v>120</v>
      </c>
      <c r="C74" s="10" t="s">
        <v>145</v>
      </c>
      <c r="D74" s="10" t="s">
        <v>154</v>
      </c>
      <c r="E74" s="11">
        <v>207</v>
      </c>
      <c r="F74" s="12" t="s">
        <v>153</v>
      </c>
      <c r="G74" s="13"/>
      <c r="H74" s="10" t="s">
        <v>20</v>
      </c>
      <c r="I74" s="14">
        <v>49</v>
      </c>
      <c r="J74" s="14">
        <v>445</v>
      </c>
      <c r="K74" s="14">
        <f t="shared" si="5"/>
        <v>494</v>
      </c>
      <c r="L74" s="14">
        <v>0</v>
      </c>
      <c r="M74" s="14">
        <v>0</v>
      </c>
      <c r="N74" s="14">
        <f t="shared" si="6"/>
        <v>0</v>
      </c>
      <c r="O74" s="15">
        <f t="shared" si="7"/>
        <v>49</v>
      </c>
      <c r="P74" s="15">
        <f t="shared" si="8"/>
        <v>445</v>
      </c>
      <c r="Q74" s="16">
        <f t="shared" si="9"/>
        <v>494</v>
      </c>
    </row>
    <row r="75" spans="1:17" x14ac:dyDescent="0.25">
      <c r="A75" s="11">
        <v>64</v>
      </c>
      <c r="B75" s="10" t="s">
        <v>120</v>
      </c>
      <c r="C75" s="10" t="s">
        <v>145</v>
      </c>
      <c r="D75" s="10" t="s">
        <v>156</v>
      </c>
      <c r="E75" s="11">
        <v>208</v>
      </c>
      <c r="F75" s="12" t="s">
        <v>155</v>
      </c>
      <c r="G75" s="13"/>
      <c r="H75" s="10" t="s">
        <v>20</v>
      </c>
      <c r="I75" s="14">
        <v>0</v>
      </c>
      <c r="J75" s="14">
        <v>103</v>
      </c>
      <c r="K75" s="14">
        <f t="shared" si="5"/>
        <v>103</v>
      </c>
      <c r="L75" s="14">
        <v>0</v>
      </c>
      <c r="M75" s="14">
        <v>0</v>
      </c>
      <c r="N75" s="14">
        <f t="shared" si="6"/>
        <v>0</v>
      </c>
      <c r="O75" s="15">
        <f t="shared" si="7"/>
        <v>0</v>
      </c>
      <c r="P75" s="15">
        <f t="shared" si="8"/>
        <v>103</v>
      </c>
      <c r="Q75" s="16">
        <f t="shared" si="9"/>
        <v>103</v>
      </c>
    </row>
    <row r="76" spans="1:17" x14ac:dyDescent="0.25">
      <c r="A76" s="11">
        <v>65</v>
      </c>
      <c r="B76" s="10" t="s">
        <v>120</v>
      </c>
      <c r="C76" s="10" t="s">
        <v>159</v>
      </c>
      <c r="D76" s="10" t="s">
        <v>158</v>
      </c>
      <c r="E76" s="11">
        <v>215</v>
      </c>
      <c r="F76" s="12" t="s">
        <v>157</v>
      </c>
      <c r="G76" s="13"/>
      <c r="H76" s="10" t="s">
        <v>20</v>
      </c>
      <c r="I76" s="14">
        <v>103</v>
      </c>
      <c r="J76" s="14">
        <v>1301</v>
      </c>
      <c r="K76" s="14">
        <f t="shared" ref="K76:K81" si="10">SUM(I76:J76)</f>
        <v>1404</v>
      </c>
      <c r="L76" s="14">
        <v>0</v>
      </c>
      <c r="M76" s="14">
        <v>0</v>
      </c>
      <c r="N76" s="14">
        <f t="shared" ref="N76:N81" si="11">SUM(L76:M76)</f>
        <v>0</v>
      </c>
      <c r="O76" s="15">
        <f t="shared" ref="O76:O81" si="12">I76+L76</f>
        <v>103</v>
      </c>
      <c r="P76" s="15">
        <f t="shared" ref="P76:P81" si="13">J76+M76</f>
        <v>1301</v>
      </c>
      <c r="Q76" s="16">
        <f t="shared" ref="Q76:Q81" si="14">SUM(O76:P76)</f>
        <v>1404</v>
      </c>
    </row>
    <row r="77" spans="1:17" x14ac:dyDescent="0.25">
      <c r="A77" s="11">
        <v>66</v>
      </c>
      <c r="B77" s="10" t="s">
        <v>120</v>
      </c>
      <c r="C77" s="10" t="s">
        <v>159</v>
      </c>
      <c r="D77" s="10" t="s">
        <v>161</v>
      </c>
      <c r="E77" s="11">
        <v>217</v>
      </c>
      <c r="F77" s="12" t="s">
        <v>160</v>
      </c>
      <c r="G77" s="13"/>
      <c r="H77" s="10" t="s">
        <v>20</v>
      </c>
      <c r="I77" s="14">
        <v>46</v>
      </c>
      <c r="J77" s="14">
        <v>387</v>
      </c>
      <c r="K77" s="14">
        <f t="shared" si="10"/>
        <v>433</v>
      </c>
      <c r="L77" s="14">
        <v>0</v>
      </c>
      <c r="M77" s="14">
        <v>0</v>
      </c>
      <c r="N77" s="14">
        <f t="shared" si="11"/>
        <v>0</v>
      </c>
      <c r="O77" s="15">
        <f t="shared" si="12"/>
        <v>46</v>
      </c>
      <c r="P77" s="15">
        <f t="shared" si="13"/>
        <v>387</v>
      </c>
      <c r="Q77" s="16">
        <f t="shared" si="14"/>
        <v>433</v>
      </c>
    </row>
    <row r="78" spans="1:17" x14ac:dyDescent="0.25">
      <c r="A78" s="11">
        <v>67</v>
      </c>
      <c r="B78" s="10" t="s">
        <v>120</v>
      </c>
      <c r="C78" s="10" t="s">
        <v>159</v>
      </c>
      <c r="D78" s="10" t="s">
        <v>163</v>
      </c>
      <c r="E78" s="11">
        <v>219</v>
      </c>
      <c r="F78" s="12" t="s">
        <v>162</v>
      </c>
      <c r="G78" s="13"/>
      <c r="H78" s="10" t="s">
        <v>20</v>
      </c>
      <c r="I78" s="14">
        <v>0</v>
      </c>
      <c r="J78" s="14">
        <v>85</v>
      </c>
      <c r="K78" s="14">
        <f t="shared" si="10"/>
        <v>85</v>
      </c>
      <c r="L78" s="14">
        <v>0</v>
      </c>
      <c r="M78" s="14">
        <v>0</v>
      </c>
      <c r="N78" s="14">
        <f t="shared" si="11"/>
        <v>0</v>
      </c>
      <c r="O78" s="15">
        <f t="shared" si="12"/>
        <v>0</v>
      </c>
      <c r="P78" s="15">
        <f t="shared" si="13"/>
        <v>85</v>
      </c>
      <c r="Q78" s="16">
        <f t="shared" si="14"/>
        <v>85</v>
      </c>
    </row>
    <row r="79" spans="1:17" x14ac:dyDescent="0.25">
      <c r="A79" s="11">
        <v>68</v>
      </c>
      <c r="B79" s="10" t="s">
        <v>120</v>
      </c>
      <c r="C79" s="10" t="s">
        <v>159</v>
      </c>
      <c r="D79" s="10" t="s">
        <v>165</v>
      </c>
      <c r="E79" s="11">
        <v>222</v>
      </c>
      <c r="F79" s="12" t="s">
        <v>164</v>
      </c>
      <c r="G79" s="13" t="s">
        <v>23</v>
      </c>
      <c r="H79" s="10" t="s">
        <v>20</v>
      </c>
      <c r="I79" s="14">
        <v>13</v>
      </c>
      <c r="J79" s="14">
        <v>426</v>
      </c>
      <c r="K79" s="14">
        <f t="shared" si="10"/>
        <v>439</v>
      </c>
      <c r="L79" s="14">
        <v>0</v>
      </c>
      <c r="M79" s="14">
        <v>0</v>
      </c>
      <c r="N79" s="14">
        <f t="shared" si="11"/>
        <v>0</v>
      </c>
      <c r="O79" s="15">
        <f t="shared" si="12"/>
        <v>13</v>
      </c>
      <c r="P79" s="15">
        <f t="shared" si="13"/>
        <v>426</v>
      </c>
      <c r="Q79" s="16">
        <f t="shared" si="14"/>
        <v>439</v>
      </c>
    </row>
    <row r="80" spans="1:17" x14ac:dyDescent="0.25">
      <c r="A80" s="11">
        <v>69</v>
      </c>
      <c r="B80" s="10" t="s">
        <v>120</v>
      </c>
      <c r="C80" s="10" t="s">
        <v>159</v>
      </c>
      <c r="D80" s="10" t="s">
        <v>167</v>
      </c>
      <c r="E80" s="11">
        <v>221</v>
      </c>
      <c r="F80" s="12" t="s">
        <v>166</v>
      </c>
      <c r="G80" s="13"/>
      <c r="H80" s="10" t="s">
        <v>20</v>
      </c>
      <c r="I80" s="14">
        <v>12</v>
      </c>
      <c r="J80" s="14">
        <v>182</v>
      </c>
      <c r="K80" s="14">
        <f t="shared" si="10"/>
        <v>194</v>
      </c>
      <c r="L80" s="14">
        <v>0</v>
      </c>
      <c r="M80" s="14">
        <v>0</v>
      </c>
      <c r="N80" s="14">
        <f t="shared" si="11"/>
        <v>0</v>
      </c>
      <c r="O80" s="15">
        <f t="shared" si="12"/>
        <v>12</v>
      </c>
      <c r="P80" s="15">
        <f t="shared" si="13"/>
        <v>182</v>
      </c>
      <c r="Q80" s="16">
        <f t="shared" si="14"/>
        <v>194</v>
      </c>
    </row>
    <row r="81" spans="1:26" x14ac:dyDescent="0.25">
      <c r="A81" s="11">
        <v>70</v>
      </c>
      <c r="B81" s="10" t="s">
        <v>120</v>
      </c>
      <c r="C81" s="10" t="s">
        <v>170</v>
      </c>
      <c r="D81" s="10" t="s">
        <v>169</v>
      </c>
      <c r="E81" s="11">
        <v>224</v>
      </c>
      <c r="F81" s="12" t="s">
        <v>168</v>
      </c>
      <c r="G81" s="13" t="s">
        <v>23</v>
      </c>
      <c r="H81" s="10" t="s">
        <v>20</v>
      </c>
      <c r="I81" s="14">
        <v>43</v>
      </c>
      <c r="J81" s="14">
        <v>627</v>
      </c>
      <c r="K81" s="14">
        <f t="shared" si="10"/>
        <v>670</v>
      </c>
      <c r="L81" s="14">
        <v>0</v>
      </c>
      <c r="M81" s="14">
        <v>0</v>
      </c>
      <c r="N81" s="14">
        <f t="shared" si="11"/>
        <v>0</v>
      </c>
      <c r="O81" s="15">
        <f t="shared" si="12"/>
        <v>43</v>
      </c>
      <c r="P81" s="15">
        <f t="shared" si="13"/>
        <v>627</v>
      </c>
      <c r="Q81" s="16">
        <f t="shared" si="14"/>
        <v>670</v>
      </c>
    </row>
    <row r="82" spans="1:26" ht="15.75" thickBot="1" x14ac:dyDescent="0.3">
      <c r="A82" s="19"/>
      <c r="B82" s="18"/>
      <c r="C82" s="18"/>
      <c r="D82" s="18"/>
      <c r="E82" s="19"/>
      <c r="F82" s="20"/>
      <c r="G82" s="21"/>
      <c r="H82" s="18"/>
      <c r="I82" s="22">
        <f t="shared" ref="I82:Q82" si="15">SUBTOTAL(9,I12:I81)</f>
        <v>4423</v>
      </c>
      <c r="J82" s="22">
        <f t="shared" si="15"/>
        <v>62544</v>
      </c>
      <c r="K82" s="18">
        <f t="shared" si="15"/>
        <v>66967</v>
      </c>
      <c r="L82" s="22">
        <f t="shared" si="15"/>
        <v>48</v>
      </c>
      <c r="M82" s="22">
        <f t="shared" si="15"/>
        <v>28</v>
      </c>
      <c r="N82" s="22">
        <f t="shared" si="15"/>
        <v>76</v>
      </c>
      <c r="O82" s="23">
        <f t="shared" si="15"/>
        <v>4471</v>
      </c>
      <c r="P82" s="23">
        <f t="shared" si="15"/>
        <v>62572</v>
      </c>
      <c r="Q82" s="24">
        <f t="shared" si="15"/>
        <v>67043</v>
      </c>
    </row>
    <row r="83" spans="1:2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</row>
    <row r="84" spans="1:26" x14ac:dyDescent="0.25">
      <c r="A84" s="32"/>
      <c r="B84" s="32"/>
      <c r="C84" s="41" t="s">
        <v>171</v>
      </c>
      <c r="D84" s="4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</row>
    <row r="85" spans="1:26" x14ac:dyDescent="0.25">
      <c r="A85" s="32"/>
      <c r="B85" s="32"/>
      <c r="C85" s="43" t="s">
        <v>172</v>
      </c>
      <c r="D85" s="44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</row>
    <row r="86" spans="1:26" x14ac:dyDescent="0.25">
      <c r="A86" s="32"/>
      <c r="B86" s="32"/>
      <c r="C86" s="10" t="s">
        <v>23</v>
      </c>
      <c r="D86" s="10" t="s">
        <v>173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26" x14ac:dyDescent="0.25">
      <c r="A87" s="32"/>
      <c r="B87" s="32"/>
      <c r="C87" s="10" t="s">
        <v>99</v>
      </c>
      <c r="D87" s="10" t="s">
        <v>174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1:26" x14ac:dyDescent="0.25">
      <c r="A88" s="32"/>
      <c r="B88" s="32"/>
      <c r="C88" s="10" t="s">
        <v>16</v>
      </c>
      <c r="D88" s="10" t="s">
        <v>175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</row>
    <row r="89" spans="1:26" x14ac:dyDescent="0.25">
      <c r="A89" s="32"/>
      <c r="B89" s="32"/>
      <c r="C89" s="43" t="s">
        <v>176</v>
      </c>
      <c r="D89" s="44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26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26" x14ac:dyDescent="0.25">
      <c r="A91" s="39" t="s">
        <v>177</v>
      </c>
      <c r="B91" s="39" t="s">
        <v>178</v>
      </c>
      <c r="C91" s="39" t="s">
        <v>179</v>
      </c>
      <c r="D91" s="40" t="s">
        <v>180</v>
      </c>
      <c r="E91" s="40"/>
      <c r="F91" s="40" t="s">
        <v>181</v>
      </c>
      <c r="G91" s="40"/>
      <c r="H91" s="40" t="s">
        <v>182</v>
      </c>
      <c r="I91" s="40"/>
      <c r="J91" s="40" t="s">
        <v>183</v>
      </c>
      <c r="K91" s="40"/>
      <c r="L91" s="40" t="s">
        <v>184</v>
      </c>
      <c r="M91" s="40"/>
      <c r="N91" s="40" t="s">
        <v>185</v>
      </c>
      <c r="O91" s="40"/>
      <c r="P91" s="40" t="s">
        <v>186</v>
      </c>
      <c r="Q91" s="40"/>
      <c r="R91" s="40" t="s">
        <v>187</v>
      </c>
      <c r="S91" s="40"/>
      <c r="T91" s="40" t="s">
        <v>188</v>
      </c>
      <c r="U91" s="40"/>
      <c r="V91" s="40" t="s">
        <v>189</v>
      </c>
      <c r="W91" s="40"/>
      <c r="X91" s="40" t="s">
        <v>10</v>
      </c>
      <c r="Y91" s="40"/>
      <c r="Z91" s="31"/>
    </row>
    <row r="92" spans="1:26" x14ac:dyDescent="0.25">
      <c r="A92" s="39"/>
      <c r="B92" s="39"/>
      <c r="C92" s="39"/>
      <c r="D92" s="1" t="s">
        <v>12</v>
      </c>
      <c r="E92" s="1" t="s">
        <v>11</v>
      </c>
      <c r="F92" s="1" t="s">
        <v>12</v>
      </c>
      <c r="G92" s="1" t="s">
        <v>11</v>
      </c>
      <c r="H92" s="1" t="s">
        <v>12</v>
      </c>
      <c r="I92" s="1" t="s">
        <v>11</v>
      </c>
      <c r="J92" s="1" t="s">
        <v>12</v>
      </c>
      <c r="K92" s="1" t="s">
        <v>11</v>
      </c>
      <c r="L92" s="1" t="s">
        <v>12</v>
      </c>
      <c r="M92" s="1" t="s">
        <v>11</v>
      </c>
      <c r="N92" s="1" t="s">
        <v>12</v>
      </c>
      <c r="O92" s="1" t="s">
        <v>11</v>
      </c>
      <c r="P92" s="1" t="s">
        <v>12</v>
      </c>
      <c r="Q92" s="1" t="s">
        <v>11</v>
      </c>
      <c r="R92" s="31" t="s">
        <v>12</v>
      </c>
      <c r="S92" s="31" t="s">
        <v>11</v>
      </c>
      <c r="T92" s="31" t="s">
        <v>12</v>
      </c>
      <c r="U92" s="31" t="s">
        <v>11</v>
      </c>
      <c r="V92" s="31" t="s">
        <v>12</v>
      </c>
      <c r="W92" s="31" t="s">
        <v>11</v>
      </c>
      <c r="X92" s="31" t="s">
        <v>12</v>
      </c>
      <c r="Y92" s="31" t="s">
        <v>11</v>
      </c>
      <c r="Z92" s="31" t="s">
        <v>13</v>
      </c>
    </row>
    <row r="93" spans="1:26" x14ac:dyDescent="0.25">
      <c r="A93" s="12" t="s">
        <v>18</v>
      </c>
      <c r="B93" s="25" t="s">
        <v>14</v>
      </c>
      <c r="C93" s="13">
        <v>3</v>
      </c>
      <c r="D93" s="14">
        <v>3</v>
      </c>
      <c r="E93" s="14">
        <v>6</v>
      </c>
      <c r="F93" s="14">
        <v>6</v>
      </c>
      <c r="G93" s="14">
        <v>9</v>
      </c>
      <c r="H93" s="14">
        <v>10081</v>
      </c>
      <c r="I93" s="14">
        <v>1317</v>
      </c>
      <c r="J93" s="14">
        <v>863</v>
      </c>
      <c r="K93" s="14">
        <v>112</v>
      </c>
      <c r="L93" s="14">
        <v>593</v>
      </c>
      <c r="M93" s="14">
        <v>90</v>
      </c>
      <c r="N93" s="14">
        <v>385</v>
      </c>
      <c r="O93" s="14">
        <v>55</v>
      </c>
      <c r="P93" s="14">
        <v>256</v>
      </c>
      <c r="Q93" s="14">
        <v>23</v>
      </c>
      <c r="R93" s="33">
        <v>114</v>
      </c>
      <c r="S93" s="33">
        <v>13</v>
      </c>
      <c r="T93" s="33">
        <v>49</v>
      </c>
      <c r="U93" s="33">
        <v>1</v>
      </c>
      <c r="V93" s="33">
        <v>38</v>
      </c>
      <c r="W93" s="33">
        <v>2</v>
      </c>
      <c r="X93" s="33">
        <v>12388</v>
      </c>
      <c r="Y93" s="33">
        <v>1628</v>
      </c>
      <c r="Z93" s="33">
        <v>14016</v>
      </c>
    </row>
    <row r="94" spans="1:26" x14ac:dyDescent="0.25">
      <c r="A94" s="12" t="s">
        <v>25</v>
      </c>
      <c r="B94" s="12" t="s">
        <v>14</v>
      </c>
      <c r="C94" s="13">
        <v>1</v>
      </c>
      <c r="D94" s="14">
        <v>0</v>
      </c>
      <c r="E94" s="14">
        <v>0</v>
      </c>
      <c r="F94" s="14">
        <v>0</v>
      </c>
      <c r="G94" s="14">
        <v>0</v>
      </c>
      <c r="H94" s="14">
        <v>207</v>
      </c>
      <c r="I94" s="14">
        <v>7</v>
      </c>
      <c r="J94" s="14">
        <v>14</v>
      </c>
      <c r="K94" s="14">
        <v>3</v>
      </c>
      <c r="L94" s="14">
        <v>7</v>
      </c>
      <c r="M94" s="14">
        <v>1</v>
      </c>
      <c r="N94" s="14">
        <v>7</v>
      </c>
      <c r="O94" s="14">
        <v>2</v>
      </c>
      <c r="P94" s="14">
        <v>0</v>
      </c>
      <c r="Q94" s="14">
        <v>0</v>
      </c>
      <c r="R94" s="33">
        <v>0</v>
      </c>
      <c r="S94" s="33">
        <v>0</v>
      </c>
      <c r="T94" s="33">
        <v>1</v>
      </c>
      <c r="U94" s="33">
        <v>0</v>
      </c>
      <c r="V94" s="33">
        <v>2</v>
      </c>
      <c r="W94" s="33">
        <v>0</v>
      </c>
      <c r="X94" s="33">
        <f>D94+F94+H94+J94+L94+N94+P94+R94+T94+V94</f>
        <v>238</v>
      </c>
      <c r="Y94" s="33">
        <f>E94+G94+I94+K94+M94+O94+Q94+S94+U94+W94</f>
        <v>13</v>
      </c>
      <c r="Z94" s="33">
        <f>SUM(X94:Y94)</f>
        <v>251</v>
      </c>
    </row>
    <row r="95" spans="1:26" x14ac:dyDescent="0.25">
      <c r="A95" s="12" t="s">
        <v>29</v>
      </c>
      <c r="B95" s="12" t="s">
        <v>14</v>
      </c>
      <c r="C95" s="13">
        <v>10</v>
      </c>
      <c r="D95" s="14">
        <v>0</v>
      </c>
      <c r="E95" s="14">
        <v>0</v>
      </c>
      <c r="F95" s="14">
        <v>0</v>
      </c>
      <c r="G95" s="14">
        <v>0</v>
      </c>
      <c r="H95" s="14">
        <v>3999</v>
      </c>
      <c r="I95" s="14">
        <v>180</v>
      </c>
      <c r="J95" s="14">
        <v>422</v>
      </c>
      <c r="K95" s="14">
        <v>13</v>
      </c>
      <c r="L95" s="14">
        <v>240</v>
      </c>
      <c r="M95" s="14">
        <v>24</v>
      </c>
      <c r="N95" s="14">
        <v>156</v>
      </c>
      <c r="O95" s="14">
        <v>4</v>
      </c>
      <c r="P95" s="14">
        <v>76</v>
      </c>
      <c r="Q95" s="14">
        <v>4</v>
      </c>
      <c r="R95" s="33">
        <v>38</v>
      </c>
      <c r="S95" s="33">
        <v>0</v>
      </c>
      <c r="T95" s="33">
        <v>17</v>
      </c>
      <c r="U95" s="33">
        <v>0</v>
      </c>
      <c r="V95" s="33">
        <v>12</v>
      </c>
      <c r="W95" s="33">
        <v>0</v>
      </c>
      <c r="X95" s="33">
        <v>4960</v>
      </c>
      <c r="Y95" s="33">
        <v>225</v>
      </c>
      <c r="Z95" s="33">
        <v>5185</v>
      </c>
    </row>
    <row r="96" spans="1:26" x14ac:dyDescent="0.25">
      <c r="A96" s="12" t="s">
        <v>50</v>
      </c>
      <c r="B96" s="12" t="s">
        <v>14</v>
      </c>
      <c r="C96" s="13">
        <v>2</v>
      </c>
      <c r="D96" s="14">
        <v>0</v>
      </c>
      <c r="E96" s="14">
        <v>0</v>
      </c>
      <c r="F96" s="14">
        <v>0</v>
      </c>
      <c r="G96" s="14">
        <v>0</v>
      </c>
      <c r="H96" s="14">
        <v>1809</v>
      </c>
      <c r="I96" s="14">
        <v>50</v>
      </c>
      <c r="J96" s="14">
        <v>179</v>
      </c>
      <c r="K96" s="14">
        <v>7</v>
      </c>
      <c r="L96" s="14">
        <v>137</v>
      </c>
      <c r="M96" s="14">
        <v>1</v>
      </c>
      <c r="N96" s="14">
        <v>79</v>
      </c>
      <c r="O96" s="14">
        <v>4</v>
      </c>
      <c r="P96" s="14">
        <v>42</v>
      </c>
      <c r="Q96" s="14">
        <v>0</v>
      </c>
      <c r="R96" s="33">
        <v>23</v>
      </c>
      <c r="S96" s="33">
        <v>0</v>
      </c>
      <c r="T96" s="33">
        <v>13</v>
      </c>
      <c r="U96" s="33">
        <v>0</v>
      </c>
      <c r="V96" s="33">
        <v>3</v>
      </c>
      <c r="W96" s="33">
        <v>0</v>
      </c>
      <c r="X96" s="33">
        <v>2285</v>
      </c>
      <c r="Y96" s="33">
        <v>62</v>
      </c>
      <c r="Z96" s="33">
        <v>2347</v>
      </c>
    </row>
    <row r="97" spans="1:26" x14ac:dyDescent="0.25">
      <c r="A97" s="12" t="s">
        <v>54</v>
      </c>
      <c r="B97" s="12" t="s">
        <v>14</v>
      </c>
      <c r="C97" s="13">
        <v>2</v>
      </c>
      <c r="D97" s="14">
        <v>0</v>
      </c>
      <c r="E97" s="14">
        <v>0</v>
      </c>
      <c r="F97" s="14">
        <v>0</v>
      </c>
      <c r="G97" s="14">
        <v>0</v>
      </c>
      <c r="H97" s="14">
        <v>1109</v>
      </c>
      <c r="I97" s="14">
        <v>54</v>
      </c>
      <c r="J97" s="14">
        <v>92</v>
      </c>
      <c r="K97" s="14">
        <v>4</v>
      </c>
      <c r="L97" s="14">
        <v>71</v>
      </c>
      <c r="M97" s="14">
        <v>3</v>
      </c>
      <c r="N97" s="14">
        <v>37</v>
      </c>
      <c r="O97" s="14">
        <v>1</v>
      </c>
      <c r="P97" s="14">
        <v>27</v>
      </c>
      <c r="Q97" s="14">
        <v>0</v>
      </c>
      <c r="R97" s="33">
        <v>13</v>
      </c>
      <c r="S97" s="33">
        <v>2</v>
      </c>
      <c r="T97" s="33">
        <v>4</v>
      </c>
      <c r="U97" s="33">
        <v>0</v>
      </c>
      <c r="V97" s="33">
        <v>4</v>
      </c>
      <c r="W97" s="33">
        <v>0</v>
      </c>
      <c r="X97" s="33">
        <v>1357</v>
      </c>
      <c r="Y97" s="33">
        <v>64</v>
      </c>
      <c r="Z97" s="33">
        <v>1421</v>
      </c>
    </row>
    <row r="98" spans="1:26" x14ac:dyDescent="0.25">
      <c r="A98" s="12" t="s">
        <v>59</v>
      </c>
      <c r="B98" s="12" t="s">
        <v>14</v>
      </c>
      <c r="C98" s="13">
        <v>11</v>
      </c>
      <c r="D98" s="14">
        <v>0</v>
      </c>
      <c r="E98" s="14">
        <v>0</v>
      </c>
      <c r="F98" s="14">
        <v>0</v>
      </c>
      <c r="G98" s="14">
        <v>0</v>
      </c>
      <c r="H98" s="14">
        <v>3905</v>
      </c>
      <c r="I98" s="14">
        <v>6</v>
      </c>
      <c r="J98" s="14">
        <v>327</v>
      </c>
      <c r="K98" s="14">
        <v>0</v>
      </c>
      <c r="L98" s="14">
        <v>220</v>
      </c>
      <c r="M98" s="14">
        <v>0</v>
      </c>
      <c r="N98" s="14">
        <v>153</v>
      </c>
      <c r="O98" s="14">
        <v>0</v>
      </c>
      <c r="P98" s="14">
        <v>75</v>
      </c>
      <c r="Q98" s="14">
        <v>0</v>
      </c>
      <c r="R98" s="33">
        <v>41</v>
      </c>
      <c r="S98" s="33">
        <v>0</v>
      </c>
      <c r="T98" s="33">
        <v>26</v>
      </c>
      <c r="U98" s="33">
        <v>0</v>
      </c>
      <c r="V98" s="33">
        <v>10</v>
      </c>
      <c r="W98" s="33">
        <v>0</v>
      </c>
      <c r="X98" s="33">
        <v>4757</v>
      </c>
      <c r="Y98" s="33">
        <v>6</v>
      </c>
      <c r="Z98" s="33">
        <v>4763</v>
      </c>
    </row>
    <row r="99" spans="1:26" x14ac:dyDescent="0.25">
      <c r="A99" s="12" t="s">
        <v>80</v>
      </c>
      <c r="B99" s="12" t="s">
        <v>14</v>
      </c>
      <c r="C99" s="13">
        <v>4</v>
      </c>
      <c r="D99" s="14">
        <v>0</v>
      </c>
      <c r="E99" s="14">
        <v>0</v>
      </c>
      <c r="F99" s="14">
        <v>0</v>
      </c>
      <c r="G99" s="14">
        <v>0</v>
      </c>
      <c r="H99" s="14">
        <v>2626</v>
      </c>
      <c r="I99" s="14">
        <v>202</v>
      </c>
      <c r="J99" s="14">
        <v>223</v>
      </c>
      <c r="K99" s="14">
        <v>21</v>
      </c>
      <c r="L99" s="14">
        <v>123</v>
      </c>
      <c r="M99" s="14">
        <v>15</v>
      </c>
      <c r="N99" s="14">
        <v>95</v>
      </c>
      <c r="O99" s="14">
        <v>6</v>
      </c>
      <c r="P99" s="14">
        <v>46</v>
      </c>
      <c r="Q99" s="14">
        <v>0</v>
      </c>
      <c r="R99" s="33">
        <v>26</v>
      </c>
      <c r="S99" s="33">
        <v>1</v>
      </c>
      <c r="T99" s="33">
        <v>8</v>
      </c>
      <c r="U99" s="33">
        <v>0</v>
      </c>
      <c r="V99" s="33">
        <v>7</v>
      </c>
      <c r="W99" s="33">
        <v>0</v>
      </c>
      <c r="X99" s="33">
        <v>3154</v>
      </c>
      <c r="Y99" s="33">
        <v>245</v>
      </c>
      <c r="Z99" s="33">
        <v>3399</v>
      </c>
    </row>
    <row r="100" spans="1:26" x14ac:dyDescent="0.25">
      <c r="A100" s="12" t="s">
        <v>89</v>
      </c>
      <c r="B100" s="12" t="s">
        <v>14</v>
      </c>
      <c r="C100" s="13">
        <v>4</v>
      </c>
      <c r="D100" s="14">
        <v>0</v>
      </c>
      <c r="E100" s="14">
        <v>0</v>
      </c>
      <c r="F100" s="14">
        <v>0</v>
      </c>
      <c r="G100" s="14">
        <v>0</v>
      </c>
      <c r="H100" s="14">
        <v>4617</v>
      </c>
      <c r="I100" s="14">
        <v>108</v>
      </c>
      <c r="J100" s="14">
        <v>412</v>
      </c>
      <c r="K100" s="14">
        <v>12</v>
      </c>
      <c r="L100" s="14">
        <v>263</v>
      </c>
      <c r="M100" s="14">
        <v>6</v>
      </c>
      <c r="N100" s="14">
        <v>160</v>
      </c>
      <c r="O100" s="14">
        <v>5</v>
      </c>
      <c r="P100" s="14">
        <v>94</v>
      </c>
      <c r="Q100" s="14">
        <v>0</v>
      </c>
      <c r="R100" s="33">
        <v>40</v>
      </c>
      <c r="S100" s="33">
        <v>0</v>
      </c>
      <c r="T100" s="33">
        <v>26</v>
      </c>
      <c r="U100" s="33">
        <v>0</v>
      </c>
      <c r="V100" s="33">
        <v>16</v>
      </c>
      <c r="W100" s="33">
        <v>0</v>
      </c>
      <c r="X100" s="33">
        <v>5628</v>
      </c>
      <c r="Y100" s="33">
        <v>131</v>
      </c>
      <c r="Z100" s="33">
        <v>5759</v>
      </c>
    </row>
    <row r="101" spans="1:26" x14ac:dyDescent="0.25">
      <c r="A101" s="26" t="s">
        <v>97</v>
      </c>
      <c r="B101" s="12" t="s">
        <v>190</v>
      </c>
      <c r="C101" s="27">
        <v>10</v>
      </c>
      <c r="D101" s="14">
        <v>1</v>
      </c>
      <c r="E101" s="14">
        <v>2</v>
      </c>
      <c r="F101" s="14">
        <v>1</v>
      </c>
      <c r="G101" s="14">
        <v>1</v>
      </c>
      <c r="H101" s="14">
        <v>4870</v>
      </c>
      <c r="I101" s="14">
        <v>354</v>
      </c>
      <c r="J101" s="14">
        <v>503</v>
      </c>
      <c r="K101" s="14">
        <v>35</v>
      </c>
      <c r="L101" s="14">
        <v>339</v>
      </c>
      <c r="M101" s="14">
        <v>29</v>
      </c>
      <c r="N101" s="14">
        <v>181</v>
      </c>
      <c r="O101" s="14">
        <v>10</v>
      </c>
      <c r="P101" s="14">
        <v>139</v>
      </c>
      <c r="Q101" s="14">
        <v>6</v>
      </c>
      <c r="R101" s="33">
        <v>56</v>
      </c>
      <c r="S101" s="33">
        <v>7</v>
      </c>
      <c r="T101" s="33">
        <v>39</v>
      </c>
      <c r="U101" s="33">
        <v>1</v>
      </c>
      <c r="V101" s="33">
        <v>29</v>
      </c>
      <c r="W101" s="33">
        <v>1</v>
      </c>
      <c r="X101" s="33">
        <v>6158</v>
      </c>
      <c r="Y101" s="33">
        <v>446</v>
      </c>
      <c r="Z101" s="33">
        <v>6604</v>
      </c>
    </row>
    <row r="102" spans="1:26" x14ac:dyDescent="0.25">
      <c r="A102" s="12" t="s">
        <v>123</v>
      </c>
      <c r="B102" s="12" t="s">
        <v>120</v>
      </c>
      <c r="C102" s="13">
        <v>9</v>
      </c>
      <c r="D102" s="14">
        <v>4</v>
      </c>
      <c r="E102" s="14">
        <v>1</v>
      </c>
      <c r="F102" s="14">
        <v>5</v>
      </c>
      <c r="G102" s="14">
        <v>7</v>
      </c>
      <c r="H102" s="14">
        <v>12866</v>
      </c>
      <c r="I102" s="14">
        <v>929</v>
      </c>
      <c r="J102" s="14">
        <v>782</v>
      </c>
      <c r="K102" s="14">
        <v>102</v>
      </c>
      <c r="L102" s="14">
        <v>589</v>
      </c>
      <c r="M102" s="14">
        <v>82</v>
      </c>
      <c r="N102" s="14">
        <v>364</v>
      </c>
      <c r="O102" s="14">
        <v>36</v>
      </c>
      <c r="P102" s="14">
        <v>209</v>
      </c>
      <c r="Q102" s="14">
        <v>20</v>
      </c>
      <c r="R102" s="33">
        <v>111</v>
      </c>
      <c r="S102" s="33">
        <v>6</v>
      </c>
      <c r="T102" s="33">
        <v>38</v>
      </c>
      <c r="U102" s="33">
        <v>1</v>
      </c>
      <c r="V102" s="33">
        <v>36</v>
      </c>
      <c r="W102" s="33">
        <v>0</v>
      </c>
      <c r="X102" s="33">
        <v>15004</v>
      </c>
      <c r="Y102" s="33">
        <v>1184</v>
      </c>
      <c r="Z102" s="33">
        <v>16188</v>
      </c>
    </row>
    <row r="103" spans="1:26" x14ac:dyDescent="0.25">
      <c r="A103" s="12" t="s">
        <v>145</v>
      </c>
      <c r="B103" s="12" t="s">
        <v>120</v>
      </c>
      <c r="C103" s="13">
        <v>8</v>
      </c>
      <c r="D103" s="14">
        <v>4</v>
      </c>
      <c r="E103" s="14">
        <v>0</v>
      </c>
      <c r="F103" s="14">
        <v>4</v>
      </c>
      <c r="G103" s="14">
        <v>22</v>
      </c>
      <c r="H103" s="14">
        <v>3010</v>
      </c>
      <c r="I103" s="14">
        <v>181</v>
      </c>
      <c r="J103" s="14">
        <v>239</v>
      </c>
      <c r="K103" s="14">
        <v>19</v>
      </c>
      <c r="L103" s="14">
        <v>167</v>
      </c>
      <c r="M103" s="14">
        <v>14</v>
      </c>
      <c r="N103" s="14">
        <v>104</v>
      </c>
      <c r="O103" s="14">
        <v>10</v>
      </c>
      <c r="P103" s="14">
        <v>61</v>
      </c>
      <c r="Q103" s="14">
        <v>3</v>
      </c>
      <c r="R103" s="33">
        <v>25</v>
      </c>
      <c r="S103" s="33">
        <v>1</v>
      </c>
      <c r="T103" s="33">
        <v>12</v>
      </c>
      <c r="U103" s="33">
        <v>0</v>
      </c>
      <c r="V103" s="33">
        <v>9</v>
      </c>
      <c r="W103" s="33">
        <v>0</v>
      </c>
      <c r="X103" s="33">
        <v>3635</v>
      </c>
      <c r="Y103" s="33">
        <v>250</v>
      </c>
      <c r="Z103" s="33">
        <v>3885</v>
      </c>
    </row>
    <row r="104" spans="1:26" x14ac:dyDescent="0.25">
      <c r="A104" s="12" t="s">
        <v>159</v>
      </c>
      <c r="B104" s="12" t="s">
        <v>120</v>
      </c>
      <c r="C104" s="13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1999</v>
      </c>
      <c r="I104" s="14">
        <v>124</v>
      </c>
      <c r="J104" s="14">
        <v>158</v>
      </c>
      <c r="K104" s="14">
        <v>12</v>
      </c>
      <c r="L104" s="14">
        <v>93</v>
      </c>
      <c r="M104" s="14">
        <v>28</v>
      </c>
      <c r="N104" s="14">
        <v>66</v>
      </c>
      <c r="O104" s="14">
        <v>6</v>
      </c>
      <c r="P104" s="14">
        <v>41</v>
      </c>
      <c r="Q104" s="14">
        <v>2</v>
      </c>
      <c r="R104" s="33">
        <v>13</v>
      </c>
      <c r="S104" s="33">
        <v>0</v>
      </c>
      <c r="T104" s="33">
        <v>7</v>
      </c>
      <c r="U104" s="33">
        <v>1</v>
      </c>
      <c r="V104" s="33">
        <v>4</v>
      </c>
      <c r="W104" s="33">
        <v>1</v>
      </c>
      <c r="X104" s="33">
        <v>2381</v>
      </c>
      <c r="Y104" s="33">
        <v>174</v>
      </c>
      <c r="Z104" s="33">
        <v>2555</v>
      </c>
    </row>
    <row r="105" spans="1:26" x14ac:dyDescent="0.25">
      <c r="A105" s="12" t="s">
        <v>170</v>
      </c>
      <c r="B105" s="12" t="s">
        <v>120</v>
      </c>
      <c r="C105" s="13">
        <v>1</v>
      </c>
      <c r="D105" s="14">
        <v>0</v>
      </c>
      <c r="E105" s="14">
        <v>0</v>
      </c>
      <c r="F105" s="14">
        <v>0</v>
      </c>
      <c r="G105" s="14">
        <v>0</v>
      </c>
      <c r="H105" s="14">
        <v>490</v>
      </c>
      <c r="I105" s="14">
        <v>31</v>
      </c>
      <c r="J105" s="14">
        <v>53</v>
      </c>
      <c r="K105" s="14">
        <v>4</v>
      </c>
      <c r="L105" s="14">
        <v>37</v>
      </c>
      <c r="M105" s="14">
        <v>7</v>
      </c>
      <c r="N105" s="14">
        <v>18</v>
      </c>
      <c r="O105" s="14">
        <v>1</v>
      </c>
      <c r="P105" s="14">
        <v>15</v>
      </c>
      <c r="Q105" s="14">
        <v>0</v>
      </c>
      <c r="R105" s="33">
        <v>7</v>
      </c>
      <c r="S105" s="33">
        <v>0</v>
      </c>
      <c r="T105" s="33">
        <v>2</v>
      </c>
      <c r="U105" s="33">
        <v>0</v>
      </c>
      <c r="V105" s="33">
        <v>5</v>
      </c>
      <c r="W105" s="33">
        <v>0</v>
      </c>
      <c r="X105" s="33">
        <f>D105+F105+H105+J105+L105+N105+P105+R105+T105+V105</f>
        <v>627</v>
      </c>
      <c r="Y105" s="33">
        <f>E105+G105+I105+K105+M105+O105+Q105+S105+U105+W105</f>
        <v>43</v>
      </c>
      <c r="Z105" s="33">
        <f>SUM(X105:Y105)</f>
        <v>670</v>
      </c>
    </row>
    <row r="106" spans="1:26" x14ac:dyDescent="0.25">
      <c r="A106" s="50" t="s">
        <v>191</v>
      </c>
      <c r="B106" s="50"/>
      <c r="C106" s="50"/>
      <c r="D106" s="28">
        <f t="shared" ref="D106:Z106" si="16">SUM(D93:D105)</f>
        <v>12</v>
      </c>
      <c r="E106" s="28">
        <f t="shared" si="16"/>
        <v>9</v>
      </c>
      <c r="F106" s="28">
        <f t="shared" si="16"/>
        <v>16</v>
      </c>
      <c r="G106" s="28">
        <f t="shared" si="16"/>
        <v>39</v>
      </c>
      <c r="H106" s="28">
        <f t="shared" si="16"/>
        <v>51588</v>
      </c>
      <c r="I106" s="28">
        <f t="shared" si="16"/>
        <v>3543</v>
      </c>
      <c r="J106" s="28">
        <f t="shared" si="16"/>
        <v>4267</v>
      </c>
      <c r="K106" s="28">
        <f t="shared" si="16"/>
        <v>344</v>
      </c>
      <c r="L106" s="28">
        <f t="shared" si="16"/>
        <v>2879</v>
      </c>
      <c r="M106" s="28">
        <f t="shared" si="16"/>
        <v>300</v>
      </c>
      <c r="N106" s="28">
        <f t="shared" si="16"/>
        <v>1805</v>
      </c>
      <c r="O106" s="28">
        <f t="shared" si="16"/>
        <v>140</v>
      </c>
      <c r="P106" s="28">
        <f t="shared" si="16"/>
        <v>1081</v>
      </c>
      <c r="Q106" s="28">
        <f t="shared" si="16"/>
        <v>58</v>
      </c>
      <c r="R106" s="34">
        <f t="shared" si="16"/>
        <v>507</v>
      </c>
      <c r="S106" s="34">
        <f t="shared" si="16"/>
        <v>30</v>
      </c>
      <c r="T106" s="34">
        <f t="shared" si="16"/>
        <v>242</v>
      </c>
      <c r="U106" s="34">
        <f t="shared" si="16"/>
        <v>4</v>
      </c>
      <c r="V106" s="34">
        <f t="shared" si="16"/>
        <v>175</v>
      </c>
      <c r="W106" s="34">
        <f t="shared" si="16"/>
        <v>4</v>
      </c>
      <c r="X106" s="34">
        <f t="shared" si="16"/>
        <v>62572</v>
      </c>
      <c r="Y106" s="34">
        <f t="shared" si="16"/>
        <v>4471</v>
      </c>
      <c r="Z106" s="34">
        <f t="shared" si="16"/>
        <v>67043</v>
      </c>
    </row>
    <row r="107" spans="1:26" x14ac:dyDescent="0.25">
      <c r="A107" s="50"/>
      <c r="B107" s="50"/>
      <c r="C107" s="50"/>
      <c r="D107" s="51">
        <f>SUM(D106:E106)</f>
        <v>21</v>
      </c>
      <c r="E107" s="51"/>
      <c r="F107" s="51">
        <f>SUM(F106:G106)</f>
        <v>55</v>
      </c>
      <c r="G107" s="51"/>
      <c r="H107" s="51">
        <f>SUM(H106:I106)</f>
        <v>55131</v>
      </c>
      <c r="I107" s="51"/>
      <c r="J107" s="51">
        <f>SUM(J106:K106)</f>
        <v>4611</v>
      </c>
      <c r="K107" s="51"/>
      <c r="L107" s="51">
        <f>SUM(L106:M106)</f>
        <v>3179</v>
      </c>
      <c r="M107" s="51"/>
      <c r="N107" s="51">
        <f>SUM(N106:O106)</f>
        <v>1945</v>
      </c>
      <c r="O107" s="51"/>
      <c r="P107" s="51">
        <f>SUM(P106:Q106)</f>
        <v>1139</v>
      </c>
      <c r="Q107" s="51"/>
      <c r="R107" s="52">
        <f>SUM(R106:S106)</f>
        <v>537</v>
      </c>
      <c r="S107" s="52"/>
      <c r="T107" s="52">
        <f>SUM(T106:U106)</f>
        <v>246</v>
      </c>
      <c r="U107" s="52"/>
      <c r="V107" s="52">
        <f>SUM(V106:W106)</f>
        <v>179</v>
      </c>
      <c r="W107" s="52"/>
      <c r="X107" s="34"/>
      <c r="Y107" s="34"/>
      <c r="Z107" s="34"/>
    </row>
    <row r="108" spans="1:26" x14ac:dyDescent="0.25">
      <c r="A108" s="50" t="s">
        <v>192</v>
      </c>
      <c r="B108" s="50"/>
      <c r="C108" s="50"/>
      <c r="D108" s="53">
        <f>D107/67043</f>
        <v>3.1323180645257521E-4</v>
      </c>
      <c r="E108" s="53"/>
      <c r="F108" s="53">
        <f>F107/67043</f>
        <v>8.2036901689960177E-4</v>
      </c>
      <c r="G108" s="53"/>
      <c r="H108" s="53">
        <f>H107/67043</f>
        <v>0.82232298673985349</v>
      </c>
      <c r="I108" s="53"/>
      <c r="J108" s="53">
        <f>J107/67043</f>
        <v>6.8776755216801155E-2</v>
      </c>
      <c r="K108" s="53"/>
      <c r="L108" s="53">
        <f>L107/67043</f>
        <v>4.7417329176796981E-2</v>
      </c>
      <c r="M108" s="53"/>
      <c r="N108" s="53">
        <f>N107/67043</f>
        <v>2.901123159763137E-2</v>
      </c>
      <c r="O108" s="53"/>
      <c r="P108" s="53">
        <f>P107/67043</f>
        <v>1.698909654997539E-2</v>
      </c>
      <c r="Q108" s="53"/>
      <c r="R108" s="54">
        <f>R107/67043</f>
        <v>8.0097847650015663E-3</v>
      </c>
      <c r="S108" s="54"/>
      <c r="T108" s="54">
        <f>T107/67043</f>
        <v>3.6692868755873096E-3</v>
      </c>
      <c r="U108" s="54"/>
      <c r="V108" s="54">
        <f>V107/67043</f>
        <v>2.6699282550005222E-3</v>
      </c>
      <c r="W108" s="54"/>
      <c r="X108" s="34"/>
      <c r="Y108" s="34"/>
      <c r="Z108" s="34"/>
    </row>
    <row r="109" spans="1:26" s="32" customFormat="1" x14ac:dyDescent="0.25">
      <c r="A109" s="35" t="s">
        <v>193</v>
      </c>
      <c r="B109" s="36"/>
      <c r="C109" s="36"/>
      <c r="D109" s="37"/>
      <c r="E109" s="38"/>
      <c r="F109" s="38"/>
      <c r="G109" s="38"/>
      <c r="H109" s="38"/>
      <c r="I109" s="38"/>
      <c r="J109" s="38"/>
    </row>
    <row r="110" spans="1:26" s="32" customFormat="1" x14ac:dyDescent="0.25">
      <c r="A110" s="35" t="s">
        <v>194</v>
      </c>
      <c r="B110" s="36"/>
      <c r="C110" s="36"/>
      <c r="D110" s="37"/>
      <c r="E110" s="38"/>
      <c r="F110" s="38"/>
      <c r="G110" s="38"/>
      <c r="H110" s="38"/>
      <c r="I110" s="38"/>
      <c r="J110" s="38"/>
    </row>
    <row r="111" spans="1:26" s="32" customFormat="1" x14ac:dyDescent="0.25">
      <c r="A111" s="35" t="s">
        <v>195</v>
      </c>
      <c r="B111" s="36"/>
      <c r="C111" s="36"/>
      <c r="D111" s="37"/>
      <c r="E111" s="38"/>
      <c r="F111" s="38"/>
      <c r="G111" s="38"/>
      <c r="H111" s="38"/>
      <c r="I111" s="38"/>
      <c r="J111" s="38"/>
    </row>
    <row r="112" spans="1:26" s="32" customFormat="1" x14ac:dyDescent="0.25"/>
    <row r="113" spans="1:27" s="32" customFormat="1" x14ac:dyDescent="0.25"/>
    <row r="114" spans="1:27" x14ac:dyDescent="0.25">
      <c r="A114" s="39" t="s">
        <v>196</v>
      </c>
      <c r="B114" s="39" t="s">
        <v>177</v>
      </c>
      <c r="C114" s="39" t="s">
        <v>178</v>
      </c>
      <c r="D114" s="39" t="s">
        <v>179</v>
      </c>
      <c r="E114" s="40" t="s">
        <v>180</v>
      </c>
      <c r="F114" s="40"/>
      <c r="G114" s="40" t="s">
        <v>181</v>
      </c>
      <c r="H114" s="40"/>
      <c r="I114" s="40" t="s">
        <v>182</v>
      </c>
      <c r="J114" s="40"/>
      <c r="K114" s="40" t="s">
        <v>183</v>
      </c>
      <c r="L114" s="40"/>
      <c r="M114" s="40" t="s">
        <v>184</v>
      </c>
      <c r="N114" s="40"/>
      <c r="O114" s="40" t="s">
        <v>185</v>
      </c>
      <c r="P114" s="40"/>
      <c r="Q114" s="40" t="s">
        <v>186</v>
      </c>
      <c r="R114" s="40"/>
      <c r="S114" s="40" t="s">
        <v>187</v>
      </c>
      <c r="T114" s="40"/>
      <c r="U114" s="40" t="s">
        <v>188</v>
      </c>
      <c r="V114" s="40"/>
      <c r="W114" s="40" t="s">
        <v>189</v>
      </c>
      <c r="X114" s="40"/>
      <c r="Y114" s="40" t="s">
        <v>10</v>
      </c>
      <c r="Z114" s="40"/>
      <c r="AA114" s="31"/>
    </row>
    <row r="115" spans="1:27" x14ac:dyDescent="0.25">
      <c r="A115" s="39"/>
      <c r="B115" s="39"/>
      <c r="C115" s="39"/>
      <c r="D115" s="39"/>
      <c r="E115" s="1" t="s">
        <v>12</v>
      </c>
      <c r="F115" s="1" t="s">
        <v>11</v>
      </c>
      <c r="G115" s="1" t="s">
        <v>12</v>
      </c>
      <c r="H115" s="1" t="s">
        <v>11</v>
      </c>
      <c r="I115" s="1" t="s">
        <v>12</v>
      </c>
      <c r="J115" s="1" t="s">
        <v>11</v>
      </c>
      <c r="K115" s="1" t="s">
        <v>12</v>
      </c>
      <c r="L115" s="1" t="s">
        <v>11</v>
      </c>
      <c r="M115" s="1" t="s">
        <v>12</v>
      </c>
      <c r="N115" s="1" t="s">
        <v>11</v>
      </c>
      <c r="O115" s="1" t="s">
        <v>12</v>
      </c>
      <c r="P115" s="1" t="s">
        <v>11</v>
      </c>
      <c r="Q115" s="31" t="s">
        <v>12</v>
      </c>
      <c r="R115" s="31" t="s">
        <v>11</v>
      </c>
      <c r="S115" s="31" t="s">
        <v>12</v>
      </c>
      <c r="T115" s="31" t="s">
        <v>11</v>
      </c>
      <c r="U115" s="31" t="s">
        <v>12</v>
      </c>
      <c r="V115" s="31" t="s">
        <v>11</v>
      </c>
      <c r="W115" s="31" t="s">
        <v>12</v>
      </c>
      <c r="X115" s="31" t="s">
        <v>11</v>
      </c>
      <c r="Y115" s="31" t="s">
        <v>12</v>
      </c>
      <c r="Z115" s="31" t="s">
        <v>11</v>
      </c>
      <c r="AA115" s="31" t="s">
        <v>13</v>
      </c>
    </row>
    <row r="116" spans="1:27" x14ac:dyDescent="0.25">
      <c r="A116" s="55">
        <v>1</v>
      </c>
      <c r="B116" s="50" t="s">
        <v>191</v>
      </c>
      <c r="C116" s="50"/>
      <c r="D116" s="50"/>
      <c r="E116" s="28">
        <v>12</v>
      </c>
      <c r="F116" s="28">
        <v>9</v>
      </c>
      <c r="G116" s="28">
        <v>16</v>
      </c>
      <c r="H116" s="28">
        <v>39</v>
      </c>
      <c r="I116" s="28">
        <v>51588</v>
      </c>
      <c r="J116" s="28">
        <v>3543</v>
      </c>
      <c r="K116" s="28">
        <v>4267</v>
      </c>
      <c r="L116" s="28">
        <v>344</v>
      </c>
      <c r="M116" s="28">
        <v>2879</v>
      </c>
      <c r="N116" s="28">
        <v>300</v>
      </c>
      <c r="O116" s="28">
        <v>1805</v>
      </c>
      <c r="P116" s="28">
        <v>140</v>
      </c>
      <c r="Q116" s="28">
        <v>1081</v>
      </c>
      <c r="R116" s="34">
        <v>58</v>
      </c>
      <c r="S116" s="34">
        <v>507</v>
      </c>
      <c r="T116" s="34">
        <v>30</v>
      </c>
      <c r="U116" s="34">
        <v>242</v>
      </c>
      <c r="V116" s="34">
        <v>4</v>
      </c>
      <c r="W116" s="34">
        <v>175</v>
      </c>
      <c r="X116" s="34">
        <v>4</v>
      </c>
      <c r="Y116" s="34">
        <v>62572</v>
      </c>
      <c r="Z116" s="34">
        <v>4471</v>
      </c>
      <c r="AA116" s="34">
        <v>67043</v>
      </c>
    </row>
    <row r="117" spans="1:27" x14ac:dyDescent="0.25">
      <c r="A117" s="55"/>
      <c r="B117" s="50"/>
      <c r="C117" s="50"/>
      <c r="D117" s="50"/>
      <c r="E117" s="51">
        <f>SUM(E116:F116)</f>
        <v>21</v>
      </c>
      <c r="F117" s="51"/>
      <c r="G117" s="51">
        <f t="shared" ref="G117" si="17">SUM(G116:H116)</f>
        <v>55</v>
      </c>
      <c r="H117" s="51"/>
      <c r="I117" s="51">
        <f t="shared" ref="I117" si="18">SUM(I116:J116)</f>
        <v>55131</v>
      </c>
      <c r="J117" s="51"/>
      <c r="K117" s="51">
        <f t="shared" ref="K117" si="19">SUM(K116:L116)</f>
        <v>4611</v>
      </c>
      <c r="L117" s="51"/>
      <c r="M117" s="51">
        <f t="shared" ref="M117" si="20">SUM(M116:N116)</f>
        <v>3179</v>
      </c>
      <c r="N117" s="51"/>
      <c r="O117" s="51">
        <f t="shared" ref="O117" si="21">SUM(O116:P116)</f>
        <v>1945</v>
      </c>
      <c r="P117" s="51"/>
      <c r="Q117" s="51">
        <f t="shared" ref="Q117" si="22">SUM(Q116:R116)</f>
        <v>1139</v>
      </c>
      <c r="R117" s="51"/>
      <c r="S117" s="52">
        <f t="shared" ref="S117" si="23">SUM(S116:T116)</f>
        <v>537</v>
      </c>
      <c r="T117" s="52"/>
      <c r="U117" s="52">
        <f t="shared" ref="U117" si="24">SUM(U116:V116)</f>
        <v>246</v>
      </c>
      <c r="V117" s="52"/>
      <c r="W117" s="52">
        <f t="shared" ref="W117" si="25">SUM(W116:X116)</f>
        <v>179</v>
      </c>
      <c r="X117" s="52"/>
      <c r="Y117" s="34"/>
      <c r="Z117" s="34"/>
      <c r="AA117" s="34"/>
    </row>
    <row r="118" spans="1:27" x14ac:dyDescent="0.25">
      <c r="A118" s="55"/>
      <c r="B118" s="50" t="s">
        <v>192</v>
      </c>
      <c r="C118" s="50"/>
      <c r="D118" s="50"/>
      <c r="E118" s="53">
        <f>E117/67043</f>
        <v>3.1323180645257521E-4</v>
      </c>
      <c r="F118" s="53"/>
      <c r="G118" s="53">
        <f t="shared" ref="G118" si="26">G117/67043</f>
        <v>8.2036901689960177E-4</v>
      </c>
      <c r="H118" s="53"/>
      <c r="I118" s="53">
        <f t="shared" ref="I118" si="27">I117/67043</f>
        <v>0.82232298673985349</v>
      </c>
      <c r="J118" s="53"/>
      <c r="K118" s="53">
        <f t="shared" ref="K118" si="28">K117/67043</f>
        <v>6.8776755216801155E-2</v>
      </c>
      <c r="L118" s="53"/>
      <c r="M118" s="53">
        <f t="shared" ref="M118" si="29">M117/67043</f>
        <v>4.7417329176796981E-2</v>
      </c>
      <c r="N118" s="53"/>
      <c r="O118" s="53">
        <f t="shared" ref="O118" si="30">O117/67043</f>
        <v>2.901123159763137E-2</v>
      </c>
      <c r="P118" s="53"/>
      <c r="Q118" s="53">
        <f t="shared" ref="Q118" si="31">Q117/67043</f>
        <v>1.698909654997539E-2</v>
      </c>
      <c r="R118" s="53"/>
      <c r="S118" s="54">
        <f t="shared" ref="S118" si="32">S117/67043</f>
        <v>8.0097847650015663E-3</v>
      </c>
      <c r="T118" s="54"/>
      <c r="U118" s="54">
        <f t="shared" ref="U118" si="33">U117/67043</f>
        <v>3.6692868755873096E-3</v>
      </c>
      <c r="V118" s="54"/>
      <c r="W118" s="54">
        <f t="shared" ref="W118" si="34">W117/67043</f>
        <v>2.6699282550005222E-3</v>
      </c>
      <c r="X118" s="54"/>
      <c r="Y118" s="34"/>
      <c r="Z118" s="34"/>
      <c r="AA118" s="34"/>
    </row>
    <row r="119" spans="1:27" s="32" customFormat="1" x14ac:dyDescent="0.25"/>
    <row r="120" spans="1:27" s="32" customFormat="1" x14ac:dyDescent="0.25"/>
    <row r="121" spans="1:27" s="32" customFormat="1" x14ac:dyDescent="0.25"/>
    <row r="122" spans="1:27" s="32" customFormat="1" x14ac:dyDescent="0.25"/>
    <row r="123" spans="1:27" s="32" customFormat="1" x14ac:dyDescent="0.25"/>
    <row r="124" spans="1:27" s="32" customFormat="1" x14ac:dyDescent="0.25"/>
    <row r="125" spans="1:27" s="32" customFormat="1" x14ac:dyDescent="0.25"/>
    <row r="126" spans="1:27" s="32" customFormat="1" x14ac:dyDescent="0.25"/>
    <row r="127" spans="1:27" s="32" customFormat="1" x14ac:dyDescent="0.25"/>
    <row r="128" spans="1:27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</sheetData>
  <sheetProtection algorithmName="SHA-512" hashValue="/6f9auAT2wwwet30lIwLgsVOC2uf0L07JgfED1pHernUyJUhA/chTXaUmb3pl7QPn4KGpnO5mnKN+YsOvyMU7g==" saltValue="X9Pm21K8N0zWpAn45Bxd6w==" spinCount="100000" sheet="1" objects="1" scenarios="1"/>
  <mergeCells count="91">
    <mergeCell ref="A1:AA7"/>
    <mergeCell ref="X91:Y91"/>
    <mergeCell ref="Y114:Z114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L10:N10"/>
    <mergeCell ref="O10:Q10"/>
    <mergeCell ref="S114:T114"/>
    <mergeCell ref="U114:V114"/>
    <mergeCell ref="G118:H118"/>
    <mergeCell ref="I118:J118"/>
    <mergeCell ref="K118:L118"/>
    <mergeCell ref="W118:X118"/>
    <mergeCell ref="O117:P117"/>
    <mergeCell ref="Q117:R117"/>
    <mergeCell ref="S117:T117"/>
    <mergeCell ref="U117:V117"/>
    <mergeCell ref="W117:X117"/>
    <mergeCell ref="O118:P118"/>
    <mergeCell ref="Q118:R118"/>
    <mergeCell ref="S118:T118"/>
    <mergeCell ref="U118:V118"/>
    <mergeCell ref="B114:B115"/>
    <mergeCell ref="C114:C115"/>
    <mergeCell ref="D114:D115"/>
    <mergeCell ref="E114:F114"/>
    <mergeCell ref="B118:D118"/>
    <mergeCell ref="E118:F118"/>
    <mergeCell ref="W114:X114"/>
    <mergeCell ref="A116:A118"/>
    <mergeCell ref="B116:D117"/>
    <mergeCell ref="E117:F117"/>
    <mergeCell ref="G117:H117"/>
    <mergeCell ref="I117:J117"/>
    <mergeCell ref="K117:L117"/>
    <mergeCell ref="M117:N117"/>
    <mergeCell ref="I114:J114"/>
    <mergeCell ref="K114:L114"/>
    <mergeCell ref="M114:N114"/>
    <mergeCell ref="O114:P114"/>
    <mergeCell ref="Q114:R114"/>
    <mergeCell ref="A114:A115"/>
    <mergeCell ref="M118:N118"/>
    <mergeCell ref="G114:H114"/>
    <mergeCell ref="R107:S107"/>
    <mergeCell ref="T107:U107"/>
    <mergeCell ref="V107:W107"/>
    <mergeCell ref="A108:C108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V91:W91"/>
    <mergeCell ref="A106:C107"/>
    <mergeCell ref="D107:E107"/>
    <mergeCell ref="F107:G107"/>
    <mergeCell ref="H107:I107"/>
    <mergeCell ref="J107:K107"/>
    <mergeCell ref="L107:M107"/>
    <mergeCell ref="N107:O107"/>
    <mergeCell ref="P107:Q107"/>
    <mergeCell ref="J91:K91"/>
    <mergeCell ref="L91:M91"/>
    <mergeCell ref="N91:O91"/>
    <mergeCell ref="P91:Q91"/>
    <mergeCell ref="R91:S91"/>
    <mergeCell ref="T91:U91"/>
    <mergeCell ref="H91:I91"/>
    <mergeCell ref="C84:D84"/>
    <mergeCell ref="C85:D85"/>
    <mergeCell ref="C89:D89"/>
    <mergeCell ref="A8:Q8"/>
    <mergeCell ref="B9:Q9"/>
    <mergeCell ref="A91:A92"/>
    <mergeCell ref="B91:B92"/>
    <mergeCell ref="C91:C92"/>
    <mergeCell ref="D91:E91"/>
    <mergeCell ref="F91:G91"/>
  </mergeCells>
  <pageMargins left="0.7" right="0.7" top="0.75" bottom="0.75" header="0.3" footer="0.3"/>
  <pageSetup scale="3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Leguizamon Fabian</cp:lastModifiedBy>
  <dcterms:created xsi:type="dcterms:W3CDTF">2017-04-27T22:31:01Z</dcterms:created>
  <dcterms:modified xsi:type="dcterms:W3CDTF">2017-06-01T04:46:07Z</dcterms:modified>
</cp:coreProperties>
</file>