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_fleguizamon\Desktop\ult versión anexos\pliego\"/>
    </mc:Choice>
  </mc:AlternateContent>
  <bookViews>
    <workbookView xWindow="0" yWindow="0" windowWidth="21600" windowHeight="9135"/>
  </bookViews>
  <sheets>
    <sheet name="Anexo No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N10" i="1"/>
  <c r="O10" i="1"/>
  <c r="Q10" i="1" s="1"/>
  <c r="P10" i="1"/>
  <c r="K11" i="1"/>
  <c r="N11" i="1"/>
  <c r="N76" i="1" s="1"/>
  <c r="O11" i="1"/>
  <c r="P11" i="1"/>
  <c r="Q11" i="1"/>
  <c r="K12" i="1"/>
  <c r="K76" i="1" s="1"/>
  <c r="N12" i="1"/>
  <c r="O12" i="1"/>
  <c r="P12" i="1"/>
  <c r="Q12" i="1"/>
  <c r="K13" i="1"/>
  <c r="N13" i="1"/>
  <c r="O13" i="1"/>
  <c r="Q13" i="1" s="1"/>
  <c r="P13" i="1"/>
  <c r="P76" i="1" s="1"/>
  <c r="K14" i="1"/>
  <c r="N14" i="1"/>
  <c r="O14" i="1"/>
  <c r="Q14" i="1" s="1"/>
  <c r="P14" i="1"/>
  <c r="K15" i="1"/>
  <c r="N15" i="1"/>
  <c r="O15" i="1"/>
  <c r="P15" i="1"/>
  <c r="Q15" i="1"/>
  <c r="K16" i="1"/>
  <c r="N16" i="1"/>
  <c r="O16" i="1"/>
  <c r="P16" i="1"/>
  <c r="Q16" i="1"/>
  <c r="K17" i="1"/>
  <c r="N17" i="1"/>
  <c r="O17" i="1"/>
  <c r="Q17" i="1" s="1"/>
  <c r="P17" i="1"/>
  <c r="K18" i="1"/>
  <c r="N18" i="1"/>
  <c r="O18" i="1"/>
  <c r="Q18" i="1" s="1"/>
  <c r="P18" i="1"/>
  <c r="K19" i="1"/>
  <c r="N19" i="1"/>
  <c r="O19" i="1"/>
  <c r="P19" i="1"/>
  <c r="Q19" i="1"/>
  <c r="K20" i="1"/>
  <c r="N20" i="1"/>
  <c r="O20" i="1"/>
  <c r="P20" i="1"/>
  <c r="Q20" i="1"/>
  <c r="K21" i="1"/>
  <c r="N21" i="1"/>
  <c r="O21" i="1"/>
  <c r="Q21" i="1" s="1"/>
  <c r="P21" i="1"/>
  <c r="K22" i="1"/>
  <c r="N22" i="1"/>
  <c r="O22" i="1"/>
  <c r="Q22" i="1" s="1"/>
  <c r="P22" i="1"/>
  <c r="K23" i="1"/>
  <c r="N23" i="1"/>
  <c r="O23" i="1"/>
  <c r="P23" i="1"/>
  <c r="Q23" i="1"/>
  <c r="K24" i="1"/>
  <c r="N24" i="1"/>
  <c r="O24" i="1"/>
  <c r="P24" i="1"/>
  <c r="Q24" i="1"/>
  <c r="K25" i="1"/>
  <c r="N25" i="1"/>
  <c r="O25" i="1"/>
  <c r="Q25" i="1" s="1"/>
  <c r="P25" i="1"/>
  <c r="K26" i="1"/>
  <c r="N26" i="1"/>
  <c r="O26" i="1"/>
  <c r="Q26" i="1" s="1"/>
  <c r="P26" i="1"/>
  <c r="K27" i="1"/>
  <c r="N27" i="1"/>
  <c r="O27" i="1"/>
  <c r="P27" i="1"/>
  <c r="Q27" i="1"/>
  <c r="K28" i="1"/>
  <c r="N28" i="1"/>
  <c r="O28" i="1"/>
  <c r="P28" i="1"/>
  <c r="Q28" i="1"/>
  <c r="K29" i="1"/>
  <c r="N29" i="1"/>
  <c r="O29" i="1"/>
  <c r="Q29" i="1" s="1"/>
  <c r="P29" i="1"/>
  <c r="K30" i="1"/>
  <c r="N30" i="1"/>
  <c r="O30" i="1"/>
  <c r="Q30" i="1" s="1"/>
  <c r="P30" i="1"/>
  <c r="K31" i="1"/>
  <c r="N31" i="1"/>
  <c r="O31" i="1"/>
  <c r="P31" i="1"/>
  <c r="Q31" i="1"/>
  <c r="K32" i="1"/>
  <c r="N32" i="1"/>
  <c r="O32" i="1"/>
  <c r="P32" i="1"/>
  <c r="Q32" i="1"/>
  <c r="K33" i="1"/>
  <c r="N33" i="1"/>
  <c r="O33" i="1"/>
  <c r="Q33" i="1" s="1"/>
  <c r="P33" i="1"/>
  <c r="K34" i="1"/>
  <c r="N34" i="1"/>
  <c r="O34" i="1"/>
  <c r="Q34" i="1" s="1"/>
  <c r="P34" i="1"/>
  <c r="K35" i="1"/>
  <c r="N35" i="1"/>
  <c r="O35" i="1"/>
  <c r="P35" i="1"/>
  <c r="Q35" i="1"/>
  <c r="K36" i="1"/>
  <c r="N36" i="1"/>
  <c r="O36" i="1"/>
  <c r="P36" i="1"/>
  <c r="Q36" i="1"/>
  <c r="K37" i="1"/>
  <c r="N37" i="1"/>
  <c r="O37" i="1"/>
  <c r="Q37" i="1" s="1"/>
  <c r="P37" i="1"/>
  <c r="K38" i="1"/>
  <c r="N38" i="1"/>
  <c r="O38" i="1"/>
  <c r="Q38" i="1" s="1"/>
  <c r="P38" i="1"/>
  <c r="K39" i="1"/>
  <c r="N39" i="1"/>
  <c r="O39" i="1"/>
  <c r="P39" i="1"/>
  <c r="Q39" i="1"/>
  <c r="K40" i="1"/>
  <c r="N40" i="1"/>
  <c r="O40" i="1"/>
  <c r="P40" i="1"/>
  <c r="Q40" i="1"/>
  <c r="K41" i="1"/>
  <c r="N41" i="1"/>
  <c r="O41" i="1"/>
  <c r="Q41" i="1" s="1"/>
  <c r="P41" i="1"/>
  <c r="K42" i="1"/>
  <c r="N42" i="1"/>
  <c r="O42" i="1"/>
  <c r="Q42" i="1" s="1"/>
  <c r="P42" i="1"/>
  <c r="K43" i="1"/>
  <c r="N43" i="1"/>
  <c r="O43" i="1"/>
  <c r="P43" i="1"/>
  <c r="Q43" i="1"/>
  <c r="K44" i="1"/>
  <c r="N44" i="1"/>
  <c r="O44" i="1"/>
  <c r="P44" i="1"/>
  <c r="Q44" i="1"/>
  <c r="K45" i="1"/>
  <c r="N45" i="1"/>
  <c r="O45" i="1"/>
  <c r="Q45" i="1" s="1"/>
  <c r="P45" i="1"/>
  <c r="K46" i="1"/>
  <c r="N46" i="1"/>
  <c r="O46" i="1"/>
  <c r="Q46" i="1" s="1"/>
  <c r="P46" i="1"/>
  <c r="K47" i="1"/>
  <c r="N47" i="1"/>
  <c r="O47" i="1"/>
  <c r="P47" i="1"/>
  <c r="Q47" i="1"/>
  <c r="K48" i="1"/>
  <c r="N48" i="1"/>
  <c r="O48" i="1"/>
  <c r="P48" i="1"/>
  <c r="Q48" i="1"/>
  <c r="K49" i="1"/>
  <c r="N49" i="1"/>
  <c r="O49" i="1"/>
  <c r="Q49" i="1" s="1"/>
  <c r="P49" i="1"/>
  <c r="K50" i="1"/>
  <c r="N50" i="1"/>
  <c r="O50" i="1"/>
  <c r="Q50" i="1" s="1"/>
  <c r="P50" i="1"/>
  <c r="K51" i="1"/>
  <c r="N51" i="1"/>
  <c r="O51" i="1"/>
  <c r="P51" i="1"/>
  <c r="Q51" i="1"/>
  <c r="K52" i="1"/>
  <c r="N52" i="1"/>
  <c r="O52" i="1"/>
  <c r="P52" i="1"/>
  <c r="Q52" i="1"/>
  <c r="K53" i="1"/>
  <c r="N53" i="1"/>
  <c r="O53" i="1"/>
  <c r="Q53" i="1" s="1"/>
  <c r="P53" i="1"/>
  <c r="K54" i="1"/>
  <c r="N54" i="1"/>
  <c r="O54" i="1"/>
  <c r="Q54" i="1" s="1"/>
  <c r="P54" i="1"/>
  <c r="K55" i="1"/>
  <c r="N55" i="1"/>
  <c r="O55" i="1"/>
  <c r="P55" i="1"/>
  <c r="Q55" i="1"/>
  <c r="K56" i="1"/>
  <c r="N56" i="1"/>
  <c r="O56" i="1"/>
  <c r="P56" i="1"/>
  <c r="Q56" i="1"/>
  <c r="K57" i="1"/>
  <c r="N57" i="1"/>
  <c r="O57" i="1"/>
  <c r="Q57" i="1" s="1"/>
  <c r="P57" i="1"/>
  <c r="K58" i="1"/>
  <c r="N58" i="1"/>
  <c r="O58" i="1"/>
  <c r="Q58" i="1" s="1"/>
  <c r="P58" i="1"/>
  <c r="K59" i="1"/>
  <c r="N59" i="1"/>
  <c r="O59" i="1"/>
  <c r="P59" i="1"/>
  <c r="Q59" i="1"/>
  <c r="K60" i="1"/>
  <c r="N60" i="1"/>
  <c r="O60" i="1"/>
  <c r="P60" i="1"/>
  <c r="Q60" i="1"/>
  <c r="K61" i="1"/>
  <c r="N61" i="1"/>
  <c r="O61" i="1"/>
  <c r="Q61" i="1" s="1"/>
  <c r="P61" i="1"/>
  <c r="K62" i="1"/>
  <c r="N62" i="1"/>
  <c r="O62" i="1"/>
  <c r="Q62" i="1" s="1"/>
  <c r="P62" i="1"/>
  <c r="K63" i="1"/>
  <c r="N63" i="1"/>
  <c r="O63" i="1"/>
  <c r="P63" i="1"/>
  <c r="Q63" i="1"/>
  <c r="K64" i="1"/>
  <c r="N64" i="1"/>
  <c r="O64" i="1"/>
  <c r="P64" i="1"/>
  <c r="Q64" i="1"/>
  <c r="K65" i="1"/>
  <c r="N65" i="1"/>
  <c r="O65" i="1"/>
  <c r="Q65" i="1" s="1"/>
  <c r="P65" i="1"/>
  <c r="K66" i="1"/>
  <c r="N66" i="1"/>
  <c r="O66" i="1"/>
  <c r="Q66" i="1" s="1"/>
  <c r="P66" i="1"/>
  <c r="K67" i="1"/>
  <c r="N67" i="1"/>
  <c r="O67" i="1"/>
  <c r="P67" i="1"/>
  <c r="Q67" i="1"/>
  <c r="K68" i="1"/>
  <c r="N68" i="1"/>
  <c r="O68" i="1"/>
  <c r="P68" i="1"/>
  <c r="Q68" i="1"/>
  <c r="K69" i="1"/>
  <c r="N69" i="1"/>
  <c r="O69" i="1"/>
  <c r="Q69" i="1" s="1"/>
  <c r="P69" i="1"/>
  <c r="K70" i="1"/>
  <c r="N70" i="1"/>
  <c r="O70" i="1"/>
  <c r="Q70" i="1" s="1"/>
  <c r="P70" i="1"/>
  <c r="K71" i="1"/>
  <c r="N71" i="1"/>
  <c r="O71" i="1"/>
  <c r="P71" i="1"/>
  <c r="Q71" i="1"/>
  <c r="K72" i="1"/>
  <c r="N72" i="1"/>
  <c r="O72" i="1"/>
  <c r="P72" i="1"/>
  <c r="Q72" i="1"/>
  <c r="K73" i="1"/>
  <c r="N73" i="1"/>
  <c r="O73" i="1"/>
  <c r="Q73" i="1" s="1"/>
  <c r="P73" i="1"/>
  <c r="K74" i="1"/>
  <c r="N74" i="1"/>
  <c r="O74" i="1"/>
  <c r="Q74" i="1" s="1"/>
  <c r="P74" i="1"/>
  <c r="K75" i="1"/>
  <c r="N75" i="1"/>
  <c r="O75" i="1"/>
  <c r="P75" i="1"/>
  <c r="Q75" i="1"/>
  <c r="I76" i="1"/>
  <c r="J76" i="1"/>
  <c r="L76" i="1"/>
  <c r="M76" i="1"/>
  <c r="Q76" i="1" l="1"/>
  <c r="O76" i="1"/>
  <c r="W118" i="1"/>
  <c r="W119" i="1" s="1"/>
  <c r="U118" i="1"/>
  <c r="U119" i="1" s="1"/>
  <c r="S118" i="1"/>
  <c r="S119" i="1" s="1"/>
  <c r="Q118" i="1"/>
  <c r="Q119" i="1" s="1"/>
  <c r="O118" i="1"/>
  <c r="O119" i="1" s="1"/>
  <c r="M118" i="1"/>
  <c r="M119" i="1" s="1"/>
  <c r="K118" i="1"/>
  <c r="K119" i="1" s="1"/>
  <c r="I118" i="1"/>
  <c r="I119" i="1" s="1"/>
  <c r="G118" i="1"/>
  <c r="G119" i="1" s="1"/>
  <c r="E118" i="1"/>
  <c r="E119" i="1" s="1"/>
  <c r="W108" i="1"/>
  <c r="V108" i="1"/>
  <c r="U108" i="1"/>
  <c r="T108" i="1"/>
  <c r="S108" i="1"/>
  <c r="R108" i="1"/>
  <c r="Q108" i="1"/>
  <c r="P108" i="1"/>
  <c r="O108" i="1"/>
  <c r="N108" i="1"/>
  <c r="N109" i="1" s="1"/>
  <c r="N110" i="1" s="1"/>
  <c r="M108" i="1"/>
  <c r="L108" i="1"/>
  <c r="K108" i="1"/>
  <c r="J108" i="1"/>
  <c r="I108" i="1"/>
  <c r="H108" i="1"/>
  <c r="G108" i="1"/>
  <c r="F108" i="1"/>
  <c r="E108" i="1"/>
  <c r="D108" i="1"/>
  <c r="Y106" i="1"/>
  <c r="X106" i="1"/>
  <c r="Z103" i="1"/>
  <c r="Y103" i="1"/>
  <c r="X103" i="1"/>
  <c r="Y101" i="1"/>
  <c r="X101" i="1"/>
  <c r="Y93" i="1"/>
  <c r="X93" i="1"/>
  <c r="Z93" i="1" s="1"/>
  <c r="Z106" i="1" l="1"/>
  <c r="F109" i="1"/>
  <c r="F110" i="1" s="1"/>
  <c r="J109" i="1"/>
  <c r="J110" i="1" s="1"/>
  <c r="R109" i="1"/>
  <c r="R110" i="1" s="1"/>
  <c r="V109" i="1"/>
  <c r="V110" i="1" s="1"/>
  <c r="Z101" i="1"/>
  <c r="Z108" i="1" s="1"/>
  <c r="Y108" i="1"/>
  <c r="D109" i="1"/>
  <c r="D110" i="1" s="1"/>
  <c r="H109" i="1"/>
  <c r="H110" i="1" s="1"/>
  <c r="L109" i="1"/>
  <c r="L110" i="1" s="1"/>
  <c r="P109" i="1"/>
  <c r="P110" i="1" s="1"/>
  <c r="T109" i="1"/>
  <c r="T110" i="1" s="1"/>
  <c r="X108" i="1"/>
</calcChain>
</file>

<file path=xl/comments1.xml><?xml version="1.0" encoding="utf-8"?>
<comments xmlns="http://schemas.openxmlformats.org/spreadsheetml/2006/main">
  <authors>
    <author>Mendez Hanet</author>
  </authors>
  <commentList>
    <comment ref="G8" authorId="0" shapeId="0">
      <text>
        <r>
          <rPr>
            <b/>
            <sz val="9"/>
            <color indexed="81"/>
            <rFont val="Tahoma"/>
            <family val="2"/>
          </rPr>
          <t>JP = JUSTICIA Y PAZ
AS = ALTA SEGURIDAD
DA = DIFICIL ACCESO</t>
        </r>
      </text>
    </comment>
  </commentList>
</comments>
</file>

<file path=xl/sharedStrings.xml><?xml version="1.0" encoding="utf-8"?>
<sst xmlns="http://schemas.openxmlformats.org/spreadsheetml/2006/main" count="503" uniqueCount="194">
  <si>
    <t>GRUPO ETAREO Y GENERO</t>
  </si>
  <si>
    <t>REGIONAL INPEC</t>
  </si>
  <si>
    <t>IT</t>
  </si>
  <si>
    <t>CODIGO ERON</t>
  </si>
  <si>
    <t>ESTABLECIMIENTO</t>
  </si>
  <si>
    <t>TIPO ESTABLECIMIENTO</t>
  </si>
  <si>
    <t>GENERACION</t>
  </si>
  <si>
    <t>CIUDAD</t>
  </si>
  <si>
    <t>DEPARTAMENTO</t>
  </si>
  <si>
    <t>ADULTOS</t>
  </si>
  <si>
    <t>MENORES</t>
  </si>
  <si>
    <t>TOTALES</t>
  </si>
  <si>
    <t>F</t>
  </si>
  <si>
    <t>M</t>
  </si>
  <si>
    <t>TOTAL</t>
  </si>
  <si>
    <t>NOROESTE</t>
  </si>
  <si>
    <t>COMPLEJO DE MEDELLIN-PEDREGAL</t>
  </si>
  <si>
    <t>AS</t>
  </si>
  <si>
    <t>TERCERA</t>
  </si>
  <si>
    <t>MEDELLIN</t>
  </si>
  <si>
    <t>ANTIOQUIA</t>
  </si>
  <si>
    <t>EPMSC MEDELLIN BELLAVISTA</t>
  </si>
  <si>
    <t>PRIMERA</t>
  </si>
  <si>
    <t>EPMSC ANDES</t>
  </si>
  <si>
    <t>ANDES</t>
  </si>
  <si>
    <t>EPMSC APARTADO</t>
  </si>
  <si>
    <t>DA</t>
  </si>
  <si>
    <t>APARTADO</t>
  </si>
  <si>
    <t>EPMSC BOLIVAR-ANTIOQUIA</t>
  </si>
  <si>
    <t>BOLIVAR</t>
  </si>
  <si>
    <t>EPMSC CAUCASIA</t>
  </si>
  <si>
    <t>CAUCASIA</t>
  </si>
  <si>
    <t>EPMSC JERICO</t>
  </si>
  <si>
    <t>JERICO</t>
  </si>
  <si>
    <t>EPMSC LA CEJA</t>
  </si>
  <si>
    <t>LA CEJA</t>
  </si>
  <si>
    <t>EPC LA PAZ - ITAGUI</t>
  </si>
  <si>
    <t>ITAGUI</t>
  </si>
  <si>
    <t>EPMSC PUERTO BERRIO</t>
  </si>
  <si>
    <t>PUERTO BERRIO</t>
  </si>
  <si>
    <t>EP PUERTO TRIUNFO</t>
  </si>
  <si>
    <t>PUERTO TRIUNFO</t>
  </si>
  <si>
    <t>EPMSC SANTA BARBARA</t>
  </si>
  <si>
    <t>SANTA BARBARA</t>
  </si>
  <si>
    <t>EC SANTA FE DE ANTIOQUIA</t>
  </si>
  <si>
    <t>SANTAFE DE ANTIOQUIA</t>
  </si>
  <si>
    <t>EPMSC SANTA ROSA DE OSOS</t>
  </si>
  <si>
    <t>SANTA ROSA DE OSOS</t>
  </si>
  <si>
    <t>EPMSC SANTO DOMINGO</t>
  </si>
  <si>
    <t>SANTO DOMINGO</t>
  </si>
  <si>
    <t>EPMSC SONSON</t>
  </si>
  <si>
    <t>SONSON</t>
  </si>
  <si>
    <t>EPMSC TAMESIS</t>
  </si>
  <si>
    <t>TAMESIS</t>
  </si>
  <si>
    <t>EPMSC TITIRIBI</t>
  </si>
  <si>
    <t>TITIRIBI</t>
  </si>
  <si>
    <t>EPMSC YARUMAL</t>
  </si>
  <si>
    <t>YARUMAL</t>
  </si>
  <si>
    <t>EPMSC QUIBDO</t>
  </si>
  <si>
    <t>QUIBDO</t>
  </si>
  <si>
    <t>CHOCO</t>
  </si>
  <si>
    <t>EPMSC ITSMINA</t>
  </si>
  <si>
    <t>ISTMINA</t>
  </si>
  <si>
    <t>NORTE</t>
  </si>
  <si>
    <t>EC BARRANQUILLA</t>
  </si>
  <si>
    <t>JP</t>
  </si>
  <si>
    <t>BARRANQUILLA</t>
  </si>
  <si>
    <t>ATLANTICO</t>
  </si>
  <si>
    <t>EPMSC BARRANQUILLA</t>
  </si>
  <si>
    <t>EC SABANALARGA (ERE)</t>
  </si>
  <si>
    <t>SABANALARGA</t>
  </si>
  <si>
    <t>EPMSC CARTAGENA</t>
  </si>
  <si>
    <t>CARTAGENA</t>
  </si>
  <si>
    <t>EPMSC MAGANGUE</t>
  </si>
  <si>
    <t>MAGANGUE</t>
  </si>
  <si>
    <t>EPAMSCAS VALLEDUPAR (ERM)</t>
  </si>
  <si>
    <t>SEGUNDA</t>
  </si>
  <si>
    <t>VALLEDUPAR</t>
  </si>
  <si>
    <t>CESAR</t>
  </si>
  <si>
    <t>EPMSC VALLEDUPAR</t>
  </si>
  <si>
    <t>EPMSC MONTERIA</t>
  </si>
  <si>
    <t>MONTERIA</t>
  </si>
  <si>
    <t>CORDOBA</t>
  </si>
  <si>
    <t>EPMSC TIERRAALTA (JYP)</t>
  </si>
  <si>
    <t>TIERRALTA</t>
  </si>
  <si>
    <t>EPMSC RIOHACHA</t>
  </si>
  <si>
    <t>RIOHACHA</t>
  </si>
  <si>
    <t>LA GUAJIRA</t>
  </si>
  <si>
    <t>EPMSC SANTA MARTA</t>
  </si>
  <si>
    <t>SANTA MARTA</t>
  </si>
  <si>
    <t>MAGDALENA</t>
  </si>
  <si>
    <t>EPMSC EL BANCO</t>
  </si>
  <si>
    <t>EL BANCO</t>
  </si>
  <si>
    <t>EPMSC SAN ANDRES</t>
  </si>
  <si>
    <t>SAN ANDRES</t>
  </si>
  <si>
    <t>SAN ANDRES Y PROVIDENCIA</t>
  </si>
  <si>
    <t>EPMSC SINCELEJO</t>
  </si>
  <si>
    <t>SINCELEJO</t>
  </si>
  <si>
    <t>SUCRE</t>
  </si>
  <si>
    <t>ERE COROZAL</t>
  </si>
  <si>
    <t>COROZAL</t>
  </si>
  <si>
    <t>ORIENTE</t>
  </si>
  <si>
    <t>COMPLEJO METROPOLITANO CUCUTA</t>
  </si>
  <si>
    <t>CUCUTA</t>
  </si>
  <si>
    <t>NORTE DE SANTANDER</t>
  </si>
  <si>
    <t>EPMSC OCAÑA</t>
  </si>
  <si>
    <t>OCAÑA</t>
  </si>
  <si>
    <t>EPMSC PAMPLONA</t>
  </si>
  <si>
    <t>PAMPLONA</t>
  </si>
  <si>
    <t>EPMSC ARAUCA</t>
  </si>
  <si>
    <t>ARAUCA</t>
  </si>
  <si>
    <t>EPMSC AGUACHICA</t>
  </si>
  <si>
    <t>AGUACHICA</t>
  </si>
  <si>
    <t>EPMSC BUCARAMANGA (ERE)</t>
  </si>
  <si>
    <t>BUCARAMANGA</t>
  </si>
  <si>
    <t>SANTANDER</t>
  </si>
  <si>
    <t>RM BUCARAMANGA</t>
  </si>
  <si>
    <t>EPMSC BARRANCABERMEJA</t>
  </si>
  <si>
    <t>BARRANCABERMEJA</t>
  </si>
  <si>
    <t>EPAMS GIRON</t>
  </si>
  <si>
    <t>GIRON</t>
  </si>
  <si>
    <t>EPMSC MALAGA</t>
  </si>
  <si>
    <t>MALAGA</t>
  </si>
  <si>
    <t>EPMS SAN GIL</t>
  </si>
  <si>
    <t>SAN GIL</t>
  </si>
  <si>
    <t>EPMSC SAN VICENTE DE CHUCURI</t>
  </si>
  <si>
    <t>SAN VICENTE DE CHUCURI</t>
  </si>
  <si>
    <t>EPMSC SOCORRO</t>
  </si>
  <si>
    <t>SOCORRO</t>
  </si>
  <si>
    <t>EPMSC VELEZ</t>
  </si>
  <si>
    <t>VELEZ</t>
  </si>
  <si>
    <t>V. CALDAS</t>
  </si>
  <si>
    <t>EPMSC PUERTO BOYACA</t>
  </si>
  <si>
    <t>PUERTO BOYACA</t>
  </si>
  <si>
    <t>BOYACA</t>
  </si>
  <si>
    <t>EPMSC MANIZALES</t>
  </si>
  <si>
    <t>MANIZALES</t>
  </si>
  <si>
    <t>CALDAS</t>
  </si>
  <si>
    <t>RM MANIZALES</t>
  </si>
  <si>
    <t>EPMSC AGUADAS</t>
  </si>
  <si>
    <t>AGUADAS</t>
  </si>
  <si>
    <t>EPMSC ANSERMA</t>
  </si>
  <si>
    <t>ANSERMA</t>
  </si>
  <si>
    <t>EPAMS LA DORADA</t>
  </si>
  <si>
    <t>AS Y DA</t>
  </si>
  <si>
    <t>LA DORADA</t>
  </si>
  <si>
    <t>EPMSC PACORA</t>
  </si>
  <si>
    <t>PACORA</t>
  </si>
  <si>
    <t>EPMSC PENSILVANIA</t>
  </si>
  <si>
    <t>PENSILVANIA</t>
  </si>
  <si>
    <t>EPMSC RIOSUCIO</t>
  </si>
  <si>
    <t>RIOSUCIO</t>
  </si>
  <si>
    <t>EPMSC SALAMINA</t>
  </si>
  <si>
    <t>SALAMINA</t>
  </si>
  <si>
    <t>EPMSC ARMENIA</t>
  </si>
  <si>
    <t>ARMENIA</t>
  </si>
  <si>
    <t>QUINDIO</t>
  </si>
  <si>
    <t>RM ARMENIA</t>
  </si>
  <si>
    <t>EPMSC CALARCA</t>
  </si>
  <si>
    <t>CALARCA</t>
  </si>
  <si>
    <t>EPMSC PEREIRA (ERE)</t>
  </si>
  <si>
    <t>PEREIRA</t>
  </si>
  <si>
    <t>RISARALDA</t>
  </si>
  <si>
    <t>RM PEREIRA</t>
  </si>
  <si>
    <t>EPMSC SANTA ROSA DE CABAL</t>
  </si>
  <si>
    <t>SANTA ROSA DE CABAL</t>
  </si>
  <si>
    <t>CONVENCIONES</t>
  </si>
  <si>
    <t>TIPO DE ESTABLECIMIENTO</t>
  </si>
  <si>
    <t>DIFICIL ACCESO</t>
  </si>
  <si>
    <t>JUSTICIA Y PAZ</t>
  </si>
  <si>
    <t>ALTA SEGURIDAD</t>
  </si>
  <si>
    <t>GENERACIÓN</t>
  </si>
  <si>
    <t>EPC DEPARTAMENTO</t>
  </si>
  <si>
    <t>CANTID. ERON</t>
  </si>
  <si>
    <t>Menor de 1 año</t>
  </si>
  <si>
    <t>1 a 3 años</t>
  </si>
  <si>
    <t>18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</si>
  <si>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</si>
  <si>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</si>
  <si>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</si>
  <si>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</si>
  <si>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</si>
  <si>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</si>
  <si>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y más</t>
  </si>
  <si>
    <t>NORT-ORIEN</t>
  </si>
  <si>
    <t>SAN ANDRES Y PROVID.</t>
  </si>
  <si>
    <t>TOTAL MACROREGION TRES (66 ESTABLECIMIENTOS)</t>
  </si>
  <si>
    <t>% PARTICIPACION POR GRUPO ETAREO</t>
  </si>
  <si>
    <t>FUENTE: INPEC BASE PPL DIC-16-16</t>
  </si>
  <si>
    <t>CALCULOS: ASESORES</t>
  </si>
  <si>
    <t>NOTA: INCLUYE COMO ESTABLECIMIENTO MILITAR SOLO POFAC (POLICIA EN FACATATIVA)</t>
  </si>
  <si>
    <t>MACROREGIONES</t>
  </si>
  <si>
    <t xml:space="preserve"> INFORMACIÓN TÉCNICA MACRORREGIÓN UNO  </t>
  </si>
  <si>
    <t>ANEXO No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</si>
</sst>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164" fontId="4" fillId="2" borderId="12" xfId="1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/>
    </xf>
    <xf numFmtId="164" fontId="5" fillId="0" borderId="11" xfId="1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 wrapText="1"/>
    </xf>
    <xf numFmtId="164" fontId="3" fillId="2" borderId="12" xfId="1" applyNumberFormat="1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vertical="center"/>
    </xf>
    <xf numFmtId="0" fontId="0" fillId="0" borderId="12" xfId="0" applyBorder="1"/>
    <xf numFmtId="0" fontId="6" fillId="0" borderId="12" xfId="0" applyFont="1" applyBorder="1" applyAlignment="1">
      <alignment vertical="center" wrapText="1"/>
    </xf>
    <xf numFmtId="164" fontId="3" fillId="4" borderId="12" xfId="1" applyNumberFormat="1" applyFont="1" applyFill="1" applyBorder="1" applyAlignment="1">
      <alignment horizontal="center" vertical="center"/>
    </xf>
    <xf numFmtId="164" fontId="5" fillId="4" borderId="12" xfId="1" applyNumberFormat="1" applyFont="1" applyFill="1" applyBorder="1" applyAlignment="1">
      <alignment horizontal="center" vertical="center"/>
    </xf>
    <xf numFmtId="0" fontId="0" fillId="5" borderId="0" xfId="0" applyFill="1"/>
    <xf numFmtId="0" fontId="7" fillId="5" borderId="0" xfId="0" applyFont="1" applyFill="1" applyAlignment="1">
      <alignment vertical="center"/>
    </xf>
    <xf numFmtId="0" fontId="5" fillId="5" borderId="0" xfId="0" applyFont="1" applyFill="1" applyAlignment="1">
      <alignment vertical="center" wrapText="1"/>
    </xf>
    <xf numFmtId="0" fontId="5" fillId="5" borderId="0" xfId="0" applyFont="1" applyFill="1" applyAlignment="1">
      <alignment horizontal="center" vertical="center" wrapText="1"/>
    </xf>
    <xf numFmtId="164" fontId="5" fillId="5" borderId="0" xfId="1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0" fontId="3" fillId="4" borderId="12" xfId="2" applyNumberFormat="1" applyFont="1" applyFill="1" applyBorder="1" applyAlignment="1">
      <alignment horizontal="center" vertical="center"/>
    </xf>
    <xf numFmtId="164" fontId="3" fillId="4" borderId="12" xfId="1" applyNumberFormat="1" applyFont="1" applyFill="1" applyBorder="1" applyAlignment="1">
      <alignment horizontal="center" vertical="center"/>
    </xf>
    <xf numFmtId="164" fontId="4" fillId="2" borderId="12" xfId="1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64" fontId="4" fillId="2" borderId="8" xfId="1" applyNumberFormat="1" applyFont="1" applyFill="1" applyBorder="1" applyAlignment="1">
      <alignment horizontal="center" vertical="center" wrapText="1"/>
    </xf>
    <xf numFmtId="164" fontId="4" fillId="2" borderId="9" xfId="1" applyNumberFormat="1" applyFont="1" applyFill="1" applyBorder="1" applyAlignment="1">
      <alignment horizontal="center" vertical="center" wrapText="1"/>
    </xf>
    <xf numFmtId="164" fontId="4" fillId="2" borderId="10" xfId="1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684530</xdr:colOff>
      <xdr:row>1</xdr:row>
      <xdr:rowOff>38100</xdr:rowOff>
    </xdr:from>
    <xdr:to>
      <xdr:col>15</xdr:col>
      <xdr:colOff>40005</xdr:colOff>
      <xdr:row>3</xdr:row>
      <xdr:rowOff>142875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6530" y="228600"/>
          <a:ext cx="2403475" cy="485775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0</xdr:col>
      <xdr:colOff>390525</xdr:colOff>
      <xdr:row>0</xdr:row>
      <xdr:rowOff>123825</xdr:rowOff>
    </xdr:from>
    <xdr:to>
      <xdr:col>2</xdr:col>
      <xdr:colOff>628650</xdr:colOff>
      <xdr:row>3</xdr:row>
      <xdr:rowOff>142875</xdr:rowOff>
    </xdr:to>
    <xdr:pic>
      <xdr:nvPicPr>
        <xdr:cNvPr id="3" name="Imagen 2" descr="http://www.fiduagraria.gov.co/wp-content/uploads/2015/01/logo22nuevo1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23825"/>
          <a:ext cx="1762125" cy="5905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19"/>
  <sheetViews>
    <sheetView tabSelected="1" view="pageBreakPreview" zoomScale="60" zoomScaleNormal="100" workbookViewId="0">
      <selection activeCell="T14" sqref="T14"/>
    </sheetView>
  </sheetViews>
  <sheetFormatPr baseColWidth="10" defaultRowHeight="15" x14ac:dyDescent="0.25"/>
  <cols>
    <col min="7" max="7" width="17.5703125" customWidth="1"/>
    <col min="8" max="8" width="16" customWidth="1"/>
  </cols>
  <sheetData>
    <row r="1" spans="1:27" x14ac:dyDescent="0.25">
      <c r="A1" s="35" t="s">
        <v>193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0"/>
      <c r="S1" s="30"/>
      <c r="T1" s="30"/>
      <c r="U1" s="30"/>
      <c r="V1" s="30"/>
      <c r="W1" s="30"/>
      <c r="X1" s="30"/>
      <c r="Y1" s="30"/>
      <c r="Z1" s="30"/>
      <c r="AA1" s="30"/>
    </row>
    <row r="2" spans="1:27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0"/>
      <c r="S2" s="30"/>
      <c r="T2" s="30"/>
      <c r="U2" s="30"/>
      <c r="V2" s="30"/>
      <c r="W2" s="30"/>
      <c r="X2" s="30"/>
      <c r="Y2" s="30"/>
      <c r="Z2" s="30"/>
      <c r="AA2" s="30"/>
    </row>
    <row r="3" spans="1:27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0"/>
      <c r="S3" s="30"/>
      <c r="T3" s="30"/>
      <c r="U3" s="30"/>
      <c r="V3" s="30"/>
      <c r="W3" s="30"/>
      <c r="X3" s="30"/>
      <c r="Y3" s="30"/>
      <c r="Z3" s="30"/>
      <c r="AA3" s="30"/>
    </row>
    <row r="4" spans="1:27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27" ht="15.75" thickBot="1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7" s="30" customFormat="1" ht="15.75" x14ac:dyDescent="0.25">
      <c r="A6" s="50" t="s">
        <v>192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</row>
    <row r="7" spans="1:27" s="30" customFormat="1" ht="15.75" thickBot="1" x14ac:dyDescent="0.3">
      <c r="A7" s="53" t="s">
        <v>0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27" ht="15" customHeight="1" x14ac:dyDescent="0.25">
      <c r="A8" s="56" t="s">
        <v>2</v>
      </c>
      <c r="B8" s="56" t="s">
        <v>1</v>
      </c>
      <c r="C8" s="56" t="s">
        <v>8</v>
      </c>
      <c r="D8" s="56" t="s">
        <v>7</v>
      </c>
      <c r="E8" s="56" t="s">
        <v>3</v>
      </c>
      <c r="F8" s="56" t="s">
        <v>4</v>
      </c>
      <c r="G8" s="56" t="s">
        <v>5</v>
      </c>
      <c r="H8" s="56" t="s">
        <v>6</v>
      </c>
      <c r="I8" s="43" t="s">
        <v>9</v>
      </c>
      <c r="J8" s="44"/>
      <c r="K8" s="45"/>
      <c r="L8" s="43" t="s">
        <v>10</v>
      </c>
      <c r="M8" s="44"/>
      <c r="N8" s="45"/>
      <c r="O8" s="43" t="s">
        <v>11</v>
      </c>
      <c r="P8" s="44"/>
      <c r="Q8" s="45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spans="1:27" x14ac:dyDescent="0.25">
      <c r="A9" s="57"/>
      <c r="B9" s="57"/>
      <c r="C9" s="57"/>
      <c r="D9" s="57"/>
      <c r="E9" s="57"/>
      <c r="F9" s="57"/>
      <c r="G9" s="57"/>
      <c r="H9" s="57"/>
      <c r="I9" s="1" t="s">
        <v>12</v>
      </c>
      <c r="J9" s="1" t="s">
        <v>13</v>
      </c>
      <c r="K9" s="1" t="s">
        <v>14</v>
      </c>
      <c r="L9" s="1" t="s">
        <v>12</v>
      </c>
      <c r="M9" s="1" t="s">
        <v>13</v>
      </c>
      <c r="N9" s="1" t="s">
        <v>14</v>
      </c>
      <c r="O9" s="1" t="s">
        <v>12</v>
      </c>
      <c r="P9" s="1" t="s">
        <v>13</v>
      </c>
      <c r="Q9" s="1" t="s">
        <v>14</v>
      </c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33.75" x14ac:dyDescent="0.25">
      <c r="A10" s="3">
        <v>1</v>
      </c>
      <c r="B10" s="2" t="s">
        <v>15</v>
      </c>
      <c r="C10" s="2" t="s">
        <v>20</v>
      </c>
      <c r="D10" s="2" t="s">
        <v>19</v>
      </c>
      <c r="E10" s="4">
        <v>537</v>
      </c>
      <c r="F10" s="5" t="s">
        <v>16</v>
      </c>
      <c r="G10" s="6" t="s">
        <v>17</v>
      </c>
      <c r="H10" s="7" t="s">
        <v>18</v>
      </c>
      <c r="I10" s="8">
        <v>1256</v>
      </c>
      <c r="J10" s="8">
        <v>1912</v>
      </c>
      <c r="K10" s="8">
        <f t="shared" ref="K10:K41" si="0">SUM(I10:J10)</f>
        <v>3168</v>
      </c>
      <c r="L10" s="8">
        <v>8</v>
      </c>
      <c r="M10" s="8">
        <v>6</v>
      </c>
      <c r="N10" s="8">
        <f t="shared" ref="N10:N41" si="1">SUM(L10:M10)</f>
        <v>14</v>
      </c>
      <c r="O10" s="9">
        <f t="shared" ref="O10:O41" si="2">I10+L10</f>
        <v>1264</v>
      </c>
      <c r="P10" s="9">
        <f t="shared" ref="P10:P41" si="3">J10+M10</f>
        <v>1918</v>
      </c>
      <c r="Q10" s="9">
        <f t="shared" ref="Q10:Q41" si="4">SUM(O10:P10)</f>
        <v>3182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</row>
    <row r="11" spans="1:27" ht="33.75" x14ac:dyDescent="0.25">
      <c r="A11" s="11">
        <v>2</v>
      </c>
      <c r="B11" s="10" t="s">
        <v>15</v>
      </c>
      <c r="C11" s="10" t="s">
        <v>20</v>
      </c>
      <c r="D11" s="10" t="s">
        <v>19</v>
      </c>
      <c r="E11" s="12">
        <v>502</v>
      </c>
      <c r="F11" s="13" t="s">
        <v>21</v>
      </c>
      <c r="G11" s="14"/>
      <c r="H11" s="10" t="s">
        <v>22</v>
      </c>
      <c r="I11" s="15">
        <v>1</v>
      </c>
      <c r="J11" s="15">
        <v>4688</v>
      </c>
      <c r="K11" s="15">
        <f t="shared" si="0"/>
        <v>4689</v>
      </c>
      <c r="L11" s="15">
        <v>0</v>
      </c>
      <c r="M11" s="15">
        <v>0</v>
      </c>
      <c r="N11" s="15">
        <f t="shared" si="1"/>
        <v>0</v>
      </c>
      <c r="O11" s="16">
        <f t="shared" si="2"/>
        <v>1</v>
      </c>
      <c r="P11" s="16">
        <f t="shared" si="3"/>
        <v>4688</v>
      </c>
      <c r="Q11" s="16">
        <f t="shared" si="4"/>
        <v>4689</v>
      </c>
      <c r="R11" s="30"/>
      <c r="S11" s="30"/>
      <c r="T11" s="30"/>
      <c r="U11" s="30"/>
      <c r="V11" s="30"/>
      <c r="W11" s="30"/>
      <c r="X11" s="30"/>
      <c r="Y11" s="30"/>
      <c r="Z11" s="30"/>
      <c r="AA11" s="30"/>
    </row>
    <row r="12" spans="1:27" x14ac:dyDescent="0.25">
      <c r="A12" s="11">
        <v>3</v>
      </c>
      <c r="B12" s="10" t="s">
        <v>15</v>
      </c>
      <c r="C12" s="10" t="s">
        <v>20</v>
      </c>
      <c r="D12" s="10" t="s">
        <v>24</v>
      </c>
      <c r="E12" s="12">
        <v>505</v>
      </c>
      <c r="F12" s="13" t="s">
        <v>23</v>
      </c>
      <c r="G12" s="14"/>
      <c r="H12" s="10" t="s">
        <v>22</v>
      </c>
      <c r="I12" s="15">
        <v>43</v>
      </c>
      <c r="J12" s="15">
        <v>580</v>
      </c>
      <c r="K12" s="15">
        <f t="shared" si="0"/>
        <v>623</v>
      </c>
      <c r="L12" s="15">
        <v>0</v>
      </c>
      <c r="M12" s="15">
        <v>0</v>
      </c>
      <c r="N12" s="15">
        <f t="shared" si="1"/>
        <v>0</v>
      </c>
      <c r="O12" s="16">
        <f t="shared" si="2"/>
        <v>43</v>
      </c>
      <c r="P12" s="16">
        <f t="shared" si="3"/>
        <v>580</v>
      </c>
      <c r="Q12" s="16">
        <f t="shared" si="4"/>
        <v>623</v>
      </c>
      <c r="R12" s="30"/>
      <c r="S12" s="30"/>
      <c r="T12" s="30"/>
      <c r="U12" s="30"/>
      <c r="V12" s="30"/>
      <c r="W12" s="30"/>
      <c r="X12" s="30"/>
      <c r="Y12" s="30"/>
      <c r="Z12" s="30"/>
      <c r="AA12" s="30"/>
    </row>
    <row r="13" spans="1:27" ht="22.5" x14ac:dyDescent="0.25">
      <c r="A13" s="11">
        <v>4</v>
      </c>
      <c r="B13" s="10" t="s">
        <v>15</v>
      </c>
      <c r="C13" s="10" t="s">
        <v>20</v>
      </c>
      <c r="D13" s="10" t="s">
        <v>27</v>
      </c>
      <c r="E13" s="12">
        <v>531</v>
      </c>
      <c r="F13" s="13" t="s">
        <v>25</v>
      </c>
      <c r="G13" s="14" t="s">
        <v>26</v>
      </c>
      <c r="H13" s="10" t="s">
        <v>22</v>
      </c>
      <c r="I13" s="15">
        <v>44</v>
      </c>
      <c r="J13" s="15">
        <v>956</v>
      </c>
      <c r="K13" s="15">
        <f t="shared" si="0"/>
        <v>1000</v>
      </c>
      <c r="L13" s="15">
        <v>0</v>
      </c>
      <c r="M13" s="15">
        <v>0</v>
      </c>
      <c r="N13" s="15">
        <f t="shared" si="1"/>
        <v>0</v>
      </c>
      <c r="O13" s="16">
        <f t="shared" si="2"/>
        <v>44</v>
      </c>
      <c r="P13" s="16">
        <f t="shared" si="3"/>
        <v>956</v>
      </c>
      <c r="Q13" s="16">
        <f t="shared" si="4"/>
        <v>1000</v>
      </c>
      <c r="R13" s="30"/>
      <c r="S13" s="30"/>
      <c r="T13" s="30"/>
      <c r="U13" s="30"/>
      <c r="V13" s="30"/>
      <c r="W13" s="30"/>
      <c r="X13" s="30"/>
      <c r="Y13" s="30"/>
      <c r="Z13" s="30"/>
      <c r="AA13" s="30"/>
    </row>
    <row r="14" spans="1:27" ht="22.5" x14ac:dyDescent="0.25">
      <c r="A14" s="11">
        <v>5</v>
      </c>
      <c r="B14" s="10" t="s">
        <v>15</v>
      </c>
      <c r="C14" s="10" t="s">
        <v>20</v>
      </c>
      <c r="D14" s="10" t="s">
        <v>29</v>
      </c>
      <c r="E14" s="12">
        <v>507</v>
      </c>
      <c r="F14" s="13" t="s">
        <v>28</v>
      </c>
      <c r="G14" s="14" t="s">
        <v>26</v>
      </c>
      <c r="H14" s="10" t="s">
        <v>22</v>
      </c>
      <c r="I14" s="15">
        <v>0</v>
      </c>
      <c r="J14" s="15">
        <v>164</v>
      </c>
      <c r="K14" s="15">
        <f t="shared" si="0"/>
        <v>164</v>
      </c>
      <c r="L14" s="15">
        <v>0</v>
      </c>
      <c r="M14" s="15">
        <v>0</v>
      </c>
      <c r="N14" s="15">
        <f t="shared" si="1"/>
        <v>0</v>
      </c>
      <c r="O14" s="16">
        <f t="shared" si="2"/>
        <v>0</v>
      </c>
      <c r="P14" s="16">
        <f t="shared" si="3"/>
        <v>164</v>
      </c>
      <c r="Q14" s="16">
        <f t="shared" si="4"/>
        <v>164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</row>
    <row r="15" spans="1:27" ht="22.5" x14ac:dyDescent="0.25">
      <c r="A15" s="11">
        <v>6</v>
      </c>
      <c r="B15" s="10" t="s">
        <v>15</v>
      </c>
      <c r="C15" s="10" t="s">
        <v>20</v>
      </c>
      <c r="D15" s="10" t="s">
        <v>31</v>
      </c>
      <c r="E15" s="12">
        <v>508</v>
      </c>
      <c r="F15" s="13" t="s">
        <v>30</v>
      </c>
      <c r="G15" s="14"/>
      <c r="H15" s="10" t="s">
        <v>22</v>
      </c>
      <c r="I15" s="15">
        <v>7</v>
      </c>
      <c r="J15" s="15">
        <v>141</v>
      </c>
      <c r="K15" s="15">
        <f t="shared" si="0"/>
        <v>148</v>
      </c>
      <c r="L15" s="15">
        <v>0</v>
      </c>
      <c r="M15" s="15">
        <v>0</v>
      </c>
      <c r="N15" s="15">
        <f t="shared" si="1"/>
        <v>0</v>
      </c>
      <c r="O15" s="16">
        <f t="shared" si="2"/>
        <v>7</v>
      </c>
      <c r="P15" s="16">
        <f t="shared" si="3"/>
        <v>141</v>
      </c>
      <c r="Q15" s="16">
        <f t="shared" si="4"/>
        <v>148</v>
      </c>
      <c r="R15" s="30"/>
      <c r="S15" s="30"/>
      <c r="T15" s="30"/>
      <c r="U15" s="30"/>
      <c r="V15" s="30"/>
      <c r="W15" s="30"/>
      <c r="X15" s="30"/>
      <c r="Y15" s="30"/>
      <c r="Z15" s="30"/>
      <c r="AA15" s="30"/>
    </row>
    <row r="16" spans="1:27" x14ac:dyDescent="0.25">
      <c r="A16" s="11">
        <v>7</v>
      </c>
      <c r="B16" s="10" t="s">
        <v>15</v>
      </c>
      <c r="C16" s="10" t="s">
        <v>20</v>
      </c>
      <c r="D16" s="10" t="s">
        <v>33</v>
      </c>
      <c r="E16" s="12">
        <v>513</v>
      </c>
      <c r="F16" s="13" t="s">
        <v>32</v>
      </c>
      <c r="G16" s="14"/>
      <c r="H16" s="10" t="s">
        <v>22</v>
      </c>
      <c r="I16" s="15">
        <v>1</v>
      </c>
      <c r="J16" s="15">
        <v>84</v>
      </c>
      <c r="K16" s="15">
        <f t="shared" si="0"/>
        <v>85</v>
      </c>
      <c r="L16" s="15">
        <v>0</v>
      </c>
      <c r="M16" s="15">
        <v>0</v>
      </c>
      <c r="N16" s="15">
        <f t="shared" si="1"/>
        <v>0</v>
      </c>
      <c r="O16" s="16">
        <f t="shared" si="2"/>
        <v>1</v>
      </c>
      <c r="P16" s="16">
        <f t="shared" si="3"/>
        <v>84</v>
      </c>
      <c r="Q16" s="16">
        <f t="shared" si="4"/>
        <v>85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</row>
    <row r="17" spans="1:27" x14ac:dyDescent="0.25">
      <c r="A17" s="11">
        <v>8</v>
      </c>
      <c r="B17" s="10" t="s">
        <v>15</v>
      </c>
      <c r="C17" s="10" t="s">
        <v>20</v>
      </c>
      <c r="D17" s="10" t="s">
        <v>35</v>
      </c>
      <c r="E17" s="12">
        <v>514</v>
      </c>
      <c r="F17" s="13" t="s">
        <v>34</v>
      </c>
      <c r="G17" s="14"/>
      <c r="H17" s="10" t="s">
        <v>22</v>
      </c>
      <c r="I17" s="15">
        <v>0</v>
      </c>
      <c r="J17" s="15">
        <v>201</v>
      </c>
      <c r="K17" s="15">
        <f t="shared" si="0"/>
        <v>201</v>
      </c>
      <c r="L17" s="15">
        <v>0</v>
      </c>
      <c r="M17" s="15">
        <v>0</v>
      </c>
      <c r="N17" s="15">
        <f t="shared" si="1"/>
        <v>0</v>
      </c>
      <c r="O17" s="16">
        <f t="shared" si="2"/>
        <v>0</v>
      </c>
      <c r="P17" s="16">
        <f t="shared" si="3"/>
        <v>201</v>
      </c>
      <c r="Q17" s="16">
        <f t="shared" si="4"/>
        <v>201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ht="22.5" x14ac:dyDescent="0.25">
      <c r="A18" s="11">
        <v>9</v>
      </c>
      <c r="B18" s="10" t="s">
        <v>15</v>
      </c>
      <c r="C18" s="10" t="s">
        <v>20</v>
      </c>
      <c r="D18" s="10" t="s">
        <v>37</v>
      </c>
      <c r="E18" s="12">
        <v>501</v>
      </c>
      <c r="F18" s="13" t="s">
        <v>36</v>
      </c>
      <c r="G18" s="14"/>
      <c r="H18" s="10" t="s">
        <v>22</v>
      </c>
      <c r="I18" s="15">
        <v>0</v>
      </c>
      <c r="J18" s="15">
        <v>888</v>
      </c>
      <c r="K18" s="15">
        <f t="shared" si="0"/>
        <v>888</v>
      </c>
      <c r="L18" s="15">
        <v>0</v>
      </c>
      <c r="M18" s="15">
        <v>0</v>
      </c>
      <c r="N18" s="15">
        <f t="shared" si="1"/>
        <v>0</v>
      </c>
      <c r="O18" s="16">
        <f t="shared" si="2"/>
        <v>0</v>
      </c>
      <c r="P18" s="16">
        <f t="shared" si="3"/>
        <v>888</v>
      </c>
      <c r="Q18" s="16">
        <f t="shared" si="4"/>
        <v>888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ht="22.5" x14ac:dyDescent="0.25">
      <c r="A19" s="11">
        <v>10</v>
      </c>
      <c r="B19" s="10" t="s">
        <v>15</v>
      </c>
      <c r="C19" s="10" t="s">
        <v>20</v>
      </c>
      <c r="D19" s="10" t="s">
        <v>39</v>
      </c>
      <c r="E19" s="12">
        <v>515</v>
      </c>
      <c r="F19" s="13" t="s">
        <v>38</v>
      </c>
      <c r="G19" s="14"/>
      <c r="H19" s="10" t="s">
        <v>22</v>
      </c>
      <c r="I19" s="15">
        <v>10</v>
      </c>
      <c r="J19" s="15">
        <v>190</v>
      </c>
      <c r="K19" s="15">
        <f t="shared" si="0"/>
        <v>200</v>
      </c>
      <c r="L19" s="15">
        <v>0</v>
      </c>
      <c r="M19" s="15">
        <v>0</v>
      </c>
      <c r="N19" s="15">
        <f t="shared" si="1"/>
        <v>0</v>
      </c>
      <c r="O19" s="16">
        <f t="shared" si="2"/>
        <v>10</v>
      </c>
      <c r="P19" s="16">
        <f t="shared" si="3"/>
        <v>190</v>
      </c>
      <c r="Q19" s="16">
        <f t="shared" si="4"/>
        <v>200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ht="22.5" x14ac:dyDescent="0.25">
      <c r="A20" s="11">
        <v>11</v>
      </c>
      <c r="B20" s="10" t="s">
        <v>15</v>
      </c>
      <c r="C20" s="10" t="s">
        <v>20</v>
      </c>
      <c r="D20" s="10" t="s">
        <v>41</v>
      </c>
      <c r="E20" s="12">
        <v>535</v>
      </c>
      <c r="F20" s="13" t="s">
        <v>40</v>
      </c>
      <c r="G20" s="14" t="s">
        <v>26</v>
      </c>
      <c r="H20" s="10" t="s">
        <v>18</v>
      </c>
      <c r="I20" s="15">
        <v>0</v>
      </c>
      <c r="J20" s="15">
        <v>1351</v>
      </c>
      <c r="K20" s="15">
        <f t="shared" si="0"/>
        <v>1351</v>
      </c>
      <c r="L20" s="15">
        <v>0</v>
      </c>
      <c r="M20" s="15">
        <v>0</v>
      </c>
      <c r="N20" s="15">
        <f t="shared" si="1"/>
        <v>0</v>
      </c>
      <c r="O20" s="16">
        <f t="shared" si="2"/>
        <v>0</v>
      </c>
      <c r="P20" s="16">
        <f t="shared" si="3"/>
        <v>1351</v>
      </c>
      <c r="Q20" s="16">
        <f t="shared" si="4"/>
        <v>1351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ht="22.5" x14ac:dyDescent="0.25">
      <c r="A21" s="11">
        <v>12</v>
      </c>
      <c r="B21" s="10" t="s">
        <v>15</v>
      </c>
      <c r="C21" s="10" t="s">
        <v>20</v>
      </c>
      <c r="D21" s="10" t="s">
        <v>43</v>
      </c>
      <c r="E21" s="12">
        <v>517</v>
      </c>
      <c r="F21" s="13" t="s">
        <v>42</v>
      </c>
      <c r="G21" s="14" t="s">
        <v>26</v>
      </c>
      <c r="H21" s="10" t="s">
        <v>22</v>
      </c>
      <c r="I21" s="15">
        <v>0</v>
      </c>
      <c r="J21" s="15">
        <v>107</v>
      </c>
      <c r="K21" s="15">
        <f t="shared" si="0"/>
        <v>107</v>
      </c>
      <c r="L21" s="15">
        <v>0</v>
      </c>
      <c r="M21" s="15">
        <v>0</v>
      </c>
      <c r="N21" s="15">
        <f t="shared" si="1"/>
        <v>0</v>
      </c>
      <c r="O21" s="16">
        <f t="shared" si="2"/>
        <v>0</v>
      </c>
      <c r="P21" s="16">
        <f t="shared" si="3"/>
        <v>107</v>
      </c>
      <c r="Q21" s="16">
        <f t="shared" si="4"/>
        <v>107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1:27" ht="22.5" x14ac:dyDescent="0.25">
      <c r="A22" s="11">
        <v>13</v>
      </c>
      <c r="B22" s="10" t="s">
        <v>15</v>
      </c>
      <c r="C22" s="10" t="s">
        <v>20</v>
      </c>
      <c r="D22" s="10" t="s">
        <v>45</v>
      </c>
      <c r="E22" s="12">
        <v>506</v>
      </c>
      <c r="F22" s="13" t="s">
        <v>44</v>
      </c>
      <c r="G22" s="14"/>
      <c r="H22" s="10" t="s">
        <v>22</v>
      </c>
      <c r="I22" s="15">
        <v>0</v>
      </c>
      <c r="J22" s="15">
        <v>96</v>
      </c>
      <c r="K22" s="15">
        <f t="shared" si="0"/>
        <v>96</v>
      </c>
      <c r="L22" s="15">
        <v>0</v>
      </c>
      <c r="M22" s="15">
        <v>0</v>
      </c>
      <c r="N22" s="15">
        <f t="shared" si="1"/>
        <v>0</v>
      </c>
      <c r="O22" s="16">
        <f t="shared" si="2"/>
        <v>0</v>
      </c>
      <c r="P22" s="16">
        <f t="shared" si="3"/>
        <v>96</v>
      </c>
      <c r="Q22" s="16">
        <f t="shared" si="4"/>
        <v>96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27" ht="22.5" x14ac:dyDescent="0.25">
      <c r="A23" s="11">
        <v>14</v>
      </c>
      <c r="B23" s="10" t="s">
        <v>15</v>
      </c>
      <c r="C23" s="10" t="s">
        <v>20</v>
      </c>
      <c r="D23" s="10" t="s">
        <v>47</v>
      </c>
      <c r="E23" s="12">
        <v>519</v>
      </c>
      <c r="F23" s="13" t="s">
        <v>46</v>
      </c>
      <c r="G23" s="14"/>
      <c r="H23" s="10" t="s">
        <v>22</v>
      </c>
      <c r="I23" s="15">
        <v>0</v>
      </c>
      <c r="J23" s="15">
        <v>155</v>
      </c>
      <c r="K23" s="15">
        <f t="shared" si="0"/>
        <v>155</v>
      </c>
      <c r="L23" s="15">
        <v>0</v>
      </c>
      <c r="M23" s="15">
        <v>0</v>
      </c>
      <c r="N23" s="15">
        <f t="shared" si="1"/>
        <v>0</v>
      </c>
      <c r="O23" s="16">
        <f t="shared" si="2"/>
        <v>0</v>
      </c>
      <c r="P23" s="16">
        <f t="shared" si="3"/>
        <v>155</v>
      </c>
      <c r="Q23" s="16">
        <f t="shared" si="4"/>
        <v>155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7" ht="22.5" x14ac:dyDescent="0.25">
      <c r="A24" s="11">
        <v>15</v>
      </c>
      <c r="B24" s="10" t="s">
        <v>15</v>
      </c>
      <c r="C24" s="10" t="s">
        <v>20</v>
      </c>
      <c r="D24" s="10" t="s">
        <v>49</v>
      </c>
      <c r="E24" s="12">
        <v>518</v>
      </c>
      <c r="F24" s="13" t="s">
        <v>48</v>
      </c>
      <c r="G24" s="14" t="s">
        <v>26</v>
      </c>
      <c r="H24" s="10" t="s">
        <v>22</v>
      </c>
      <c r="I24" s="15">
        <v>0</v>
      </c>
      <c r="J24" s="15">
        <v>182</v>
      </c>
      <c r="K24" s="15">
        <f t="shared" si="0"/>
        <v>182</v>
      </c>
      <c r="L24" s="15">
        <v>0</v>
      </c>
      <c r="M24" s="15">
        <v>0</v>
      </c>
      <c r="N24" s="15">
        <f t="shared" si="1"/>
        <v>0</v>
      </c>
      <c r="O24" s="16">
        <f t="shared" si="2"/>
        <v>0</v>
      </c>
      <c r="P24" s="16">
        <f t="shared" si="3"/>
        <v>182</v>
      </c>
      <c r="Q24" s="16">
        <f t="shared" si="4"/>
        <v>182</v>
      </c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spans="1:27" x14ac:dyDescent="0.25">
      <c r="A25" s="11">
        <v>16</v>
      </c>
      <c r="B25" s="10" t="s">
        <v>15</v>
      </c>
      <c r="C25" s="10" t="s">
        <v>20</v>
      </c>
      <c r="D25" s="10" t="s">
        <v>51</v>
      </c>
      <c r="E25" s="12">
        <v>521</v>
      </c>
      <c r="F25" s="13" t="s">
        <v>50</v>
      </c>
      <c r="G25" s="14"/>
      <c r="H25" s="10" t="s">
        <v>22</v>
      </c>
      <c r="I25" s="15">
        <v>0</v>
      </c>
      <c r="J25" s="15">
        <v>189</v>
      </c>
      <c r="K25" s="15">
        <f t="shared" si="0"/>
        <v>189</v>
      </c>
      <c r="L25" s="15">
        <v>0</v>
      </c>
      <c r="M25" s="15">
        <v>0</v>
      </c>
      <c r="N25" s="15">
        <f t="shared" si="1"/>
        <v>0</v>
      </c>
      <c r="O25" s="16">
        <f t="shared" si="2"/>
        <v>0</v>
      </c>
      <c r="P25" s="16">
        <f t="shared" si="3"/>
        <v>189</v>
      </c>
      <c r="Q25" s="16">
        <f t="shared" si="4"/>
        <v>189</v>
      </c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27" x14ac:dyDescent="0.25">
      <c r="A26" s="11">
        <v>17</v>
      </c>
      <c r="B26" s="10" t="s">
        <v>15</v>
      </c>
      <c r="C26" s="10" t="s">
        <v>20</v>
      </c>
      <c r="D26" s="10" t="s">
        <v>53</v>
      </c>
      <c r="E26" s="12">
        <v>523</v>
      </c>
      <c r="F26" s="13" t="s">
        <v>52</v>
      </c>
      <c r="G26" s="14"/>
      <c r="H26" s="10" t="s">
        <v>22</v>
      </c>
      <c r="I26" s="15">
        <v>0</v>
      </c>
      <c r="J26" s="15">
        <v>79</v>
      </c>
      <c r="K26" s="15">
        <f t="shared" si="0"/>
        <v>79</v>
      </c>
      <c r="L26" s="15">
        <v>0</v>
      </c>
      <c r="M26" s="15">
        <v>0</v>
      </c>
      <c r="N26" s="15">
        <f t="shared" si="1"/>
        <v>0</v>
      </c>
      <c r="O26" s="16">
        <f t="shared" si="2"/>
        <v>0</v>
      </c>
      <c r="P26" s="16">
        <f t="shared" si="3"/>
        <v>79</v>
      </c>
      <c r="Q26" s="16">
        <f t="shared" si="4"/>
        <v>79</v>
      </c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1:27" x14ac:dyDescent="0.25">
      <c r="A27" s="11">
        <v>18</v>
      </c>
      <c r="B27" s="10" t="s">
        <v>15</v>
      </c>
      <c r="C27" s="10" t="s">
        <v>20</v>
      </c>
      <c r="D27" s="10" t="s">
        <v>55</v>
      </c>
      <c r="E27" s="12">
        <v>524</v>
      </c>
      <c r="F27" s="13" t="s">
        <v>54</v>
      </c>
      <c r="G27" s="14"/>
      <c r="H27" s="10" t="s">
        <v>22</v>
      </c>
      <c r="I27" s="15">
        <v>0</v>
      </c>
      <c r="J27" s="15">
        <v>92</v>
      </c>
      <c r="K27" s="15">
        <f t="shared" si="0"/>
        <v>92</v>
      </c>
      <c r="L27" s="15">
        <v>0</v>
      </c>
      <c r="M27" s="15">
        <v>0</v>
      </c>
      <c r="N27" s="15">
        <f t="shared" si="1"/>
        <v>0</v>
      </c>
      <c r="O27" s="16">
        <f t="shared" si="2"/>
        <v>0</v>
      </c>
      <c r="P27" s="16">
        <f t="shared" si="3"/>
        <v>92</v>
      </c>
      <c r="Q27" s="16">
        <f t="shared" si="4"/>
        <v>92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spans="1:27" ht="22.5" x14ac:dyDescent="0.25">
      <c r="A28" s="11">
        <v>19</v>
      </c>
      <c r="B28" s="10" t="s">
        <v>15</v>
      </c>
      <c r="C28" s="10" t="s">
        <v>20</v>
      </c>
      <c r="D28" s="10" t="s">
        <v>57</v>
      </c>
      <c r="E28" s="12">
        <v>527</v>
      </c>
      <c r="F28" s="13" t="s">
        <v>56</v>
      </c>
      <c r="G28" s="14"/>
      <c r="H28" s="10" t="s">
        <v>22</v>
      </c>
      <c r="I28" s="15">
        <v>0</v>
      </c>
      <c r="J28" s="15">
        <v>230</v>
      </c>
      <c r="K28" s="15">
        <f t="shared" si="0"/>
        <v>230</v>
      </c>
      <c r="L28" s="15">
        <v>0</v>
      </c>
      <c r="M28" s="15">
        <v>0</v>
      </c>
      <c r="N28" s="15">
        <f t="shared" si="1"/>
        <v>0</v>
      </c>
      <c r="O28" s="16">
        <f t="shared" si="2"/>
        <v>0</v>
      </c>
      <c r="P28" s="16">
        <f t="shared" si="3"/>
        <v>230</v>
      </c>
      <c r="Q28" s="16">
        <f t="shared" si="4"/>
        <v>230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spans="1:27" x14ac:dyDescent="0.25">
      <c r="A29" s="11">
        <v>20</v>
      </c>
      <c r="B29" s="10" t="s">
        <v>15</v>
      </c>
      <c r="C29" s="10" t="s">
        <v>60</v>
      </c>
      <c r="D29" s="10" t="s">
        <v>59</v>
      </c>
      <c r="E29" s="12">
        <v>530</v>
      </c>
      <c r="F29" s="13" t="s">
        <v>58</v>
      </c>
      <c r="G29" s="14" t="s">
        <v>26</v>
      </c>
      <c r="H29" s="10" t="s">
        <v>22</v>
      </c>
      <c r="I29" s="15">
        <v>12</v>
      </c>
      <c r="J29" s="15">
        <v>508</v>
      </c>
      <c r="K29" s="15">
        <f t="shared" si="0"/>
        <v>520</v>
      </c>
      <c r="L29" s="15">
        <v>0</v>
      </c>
      <c r="M29" s="15">
        <v>0</v>
      </c>
      <c r="N29" s="15">
        <f t="shared" si="1"/>
        <v>0</v>
      </c>
      <c r="O29" s="16">
        <f t="shared" si="2"/>
        <v>12</v>
      </c>
      <c r="P29" s="16">
        <f t="shared" si="3"/>
        <v>508</v>
      </c>
      <c r="Q29" s="16">
        <f t="shared" si="4"/>
        <v>520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1:27" x14ac:dyDescent="0.25">
      <c r="A30" s="11">
        <v>21</v>
      </c>
      <c r="B30" s="10" t="s">
        <v>15</v>
      </c>
      <c r="C30" s="10" t="s">
        <v>60</v>
      </c>
      <c r="D30" s="10" t="s">
        <v>62</v>
      </c>
      <c r="E30" s="12">
        <v>533</v>
      </c>
      <c r="F30" s="13" t="s">
        <v>61</v>
      </c>
      <c r="G30" s="14" t="s">
        <v>26</v>
      </c>
      <c r="H30" s="10" t="s">
        <v>22</v>
      </c>
      <c r="I30" s="15">
        <v>0</v>
      </c>
      <c r="J30" s="15">
        <v>112</v>
      </c>
      <c r="K30" s="15">
        <f t="shared" si="0"/>
        <v>112</v>
      </c>
      <c r="L30" s="15">
        <v>0</v>
      </c>
      <c r="M30" s="15">
        <v>0</v>
      </c>
      <c r="N30" s="15">
        <f t="shared" si="1"/>
        <v>0</v>
      </c>
      <c r="O30" s="16">
        <f t="shared" si="2"/>
        <v>0</v>
      </c>
      <c r="P30" s="16">
        <f t="shared" si="3"/>
        <v>112</v>
      </c>
      <c r="Q30" s="16">
        <f t="shared" si="4"/>
        <v>112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ht="22.5" x14ac:dyDescent="0.25">
      <c r="A31" s="11">
        <v>22</v>
      </c>
      <c r="B31" s="10" t="s">
        <v>63</v>
      </c>
      <c r="C31" s="10" t="s">
        <v>67</v>
      </c>
      <c r="D31" s="10" t="s">
        <v>66</v>
      </c>
      <c r="E31" s="12">
        <v>301</v>
      </c>
      <c r="F31" s="13" t="s">
        <v>64</v>
      </c>
      <c r="G31" s="14" t="s">
        <v>65</v>
      </c>
      <c r="H31" s="10" t="s">
        <v>22</v>
      </c>
      <c r="I31" s="15">
        <v>3</v>
      </c>
      <c r="J31" s="15">
        <v>920</v>
      </c>
      <c r="K31" s="15">
        <f t="shared" si="0"/>
        <v>923</v>
      </c>
      <c r="L31" s="15">
        <v>0</v>
      </c>
      <c r="M31" s="15">
        <v>0</v>
      </c>
      <c r="N31" s="15">
        <f t="shared" si="1"/>
        <v>0</v>
      </c>
      <c r="O31" s="16">
        <f t="shared" si="2"/>
        <v>3</v>
      </c>
      <c r="P31" s="16">
        <f t="shared" si="3"/>
        <v>920</v>
      </c>
      <c r="Q31" s="16">
        <f t="shared" si="4"/>
        <v>923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22.5" x14ac:dyDescent="0.25">
      <c r="A32" s="11">
        <v>23</v>
      </c>
      <c r="B32" s="10" t="s">
        <v>63</v>
      </c>
      <c r="C32" s="10" t="s">
        <v>67</v>
      </c>
      <c r="D32" s="10" t="s">
        <v>66</v>
      </c>
      <c r="E32" s="12">
        <v>322</v>
      </c>
      <c r="F32" s="13" t="s">
        <v>68</v>
      </c>
      <c r="G32" s="14"/>
      <c r="H32" s="10" t="s">
        <v>22</v>
      </c>
      <c r="I32" s="15">
        <v>1</v>
      </c>
      <c r="J32" s="15">
        <v>1527</v>
      </c>
      <c r="K32" s="15">
        <f t="shared" si="0"/>
        <v>1528</v>
      </c>
      <c r="L32" s="15">
        <v>0</v>
      </c>
      <c r="M32" s="15">
        <v>0</v>
      </c>
      <c r="N32" s="15">
        <f t="shared" si="1"/>
        <v>0</v>
      </c>
      <c r="O32" s="16">
        <f t="shared" si="2"/>
        <v>1</v>
      </c>
      <c r="P32" s="16">
        <f t="shared" si="3"/>
        <v>1527</v>
      </c>
      <c r="Q32" s="16">
        <f t="shared" si="4"/>
        <v>1528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</row>
    <row r="33" spans="1:27" ht="33.75" x14ac:dyDescent="0.25">
      <c r="A33" s="11">
        <v>24</v>
      </c>
      <c r="B33" s="10" t="s">
        <v>63</v>
      </c>
      <c r="C33" s="10" t="s">
        <v>67</v>
      </c>
      <c r="D33" s="10" t="s">
        <v>70</v>
      </c>
      <c r="E33" s="12">
        <v>302</v>
      </c>
      <c r="F33" s="13" t="s">
        <v>69</v>
      </c>
      <c r="G33" s="14"/>
      <c r="H33" s="10" t="s">
        <v>22</v>
      </c>
      <c r="I33" s="15">
        <v>0</v>
      </c>
      <c r="J33" s="15">
        <v>107</v>
      </c>
      <c r="K33" s="15">
        <f t="shared" si="0"/>
        <v>107</v>
      </c>
      <c r="L33" s="15">
        <v>0</v>
      </c>
      <c r="M33" s="15">
        <v>0</v>
      </c>
      <c r="N33" s="15">
        <f t="shared" si="1"/>
        <v>0</v>
      </c>
      <c r="O33" s="16">
        <f t="shared" si="2"/>
        <v>0</v>
      </c>
      <c r="P33" s="16">
        <f t="shared" si="3"/>
        <v>107</v>
      </c>
      <c r="Q33" s="16">
        <f t="shared" si="4"/>
        <v>107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</row>
    <row r="34" spans="1:27" ht="22.5" x14ac:dyDescent="0.25">
      <c r="A34" s="11">
        <v>25</v>
      </c>
      <c r="B34" s="10" t="s">
        <v>63</v>
      </c>
      <c r="C34" s="10" t="s">
        <v>29</v>
      </c>
      <c r="D34" s="10" t="s">
        <v>72</v>
      </c>
      <c r="E34" s="12">
        <v>303</v>
      </c>
      <c r="F34" s="13" t="s">
        <v>71</v>
      </c>
      <c r="G34" s="14"/>
      <c r="H34" s="10" t="s">
        <v>22</v>
      </c>
      <c r="I34" s="15">
        <v>4</v>
      </c>
      <c r="J34" s="15">
        <v>2037</v>
      </c>
      <c r="K34" s="15">
        <f t="shared" si="0"/>
        <v>2041</v>
      </c>
      <c r="L34" s="15">
        <v>0</v>
      </c>
      <c r="M34" s="15">
        <v>0</v>
      </c>
      <c r="N34" s="15">
        <f t="shared" si="1"/>
        <v>0</v>
      </c>
      <c r="O34" s="16">
        <f t="shared" si="2"/>
        <v>4</v>
      </c>
      <c r="P34" s="16">
        <f t="shared" si="3"/>
        <v>2037</v>
      </c>
      <c r="Q34" s="16">
        <f t="shared" si="4"/>
        <v>2041</v>
      </c>
      <c r="R34" s="30"/>
      <c r="S34" s="30"/>
      <c r="T34" s="30"/>
      <c r="U34" s="30"/>
      <c r="V34" s="30"/>
      <c r="W34" s="30"/>
      <c r="X34" s="30"/>
      <c r="Y34" s="30"/>
      <c r="Z34" s="30"/>
      <c r="AA34" s="30"/>
    </row>
    <row r="35" spans="1:27" ht="22.5" x14ac:dyDescent="0.25">
      <c r="A35" s="11">
        <v>26</v>
      </c>
      <c r="B35" s="10" t="s">
        <v>63</v>
      </c>
      <c r="C35" s="10" t="s">
        <v>29</v>
      </c>
      <c r="D35" s="10" t="s">
        <v>74</v>
      </c>
      <c r="E35" s="12">
        <v>305</v>
      </c>
      <c r="F35" s="13" t="s">
        <v>73</v>
      </c>
      <c r="G35" s="14" t="s">
        <v>26</v>
      </c>
      <c r="H35" s="10" t="s">
        <v>22</v>
      </c>
      <c r="I35" s="15">
        <v>0</v>
      </c>
      <c r="J35" s="15">
        <v>220</v>
      </c>
      <c r="K35" s="15">
        <f t="shared" si="0"/>
        <v>220</v>
      </c>
      <c r="L35" s="15">
        <v>0</v>
      </c>
      <c r="M35" s="15">
        <v>0</v>
      </c>
      <c r="N35" s="15">
        <f t="shared" si="1"/>
        <v>0</v>
      </c>
      <c r="O35" s="16">
        <f t="shared" si="2"/>
        <v>0</v>
      </c>
      <c r="P35" s="16">
        <f t="shared" si="3"/>
        <v>220</v>
      </c>
      <c r="Q35" s="16">
        <f t="shared" si="4"/>
        <v>220</v>
      </c>
      <c r="R35" s="30"/>
      <c r="S35" s="30"/>
      <c r="T35" s="30"/>
      <c r="U35" s="30"/>
      <c r="V35" s="30"/>
      <c r="W35" s="30"/>
      <c r="X35" s="30"/>
      <c r="Y35" s="30"/>
      <c r="Z35" s="30"/>
      <c r="AA35" s="30"/>
    </row>
    <row r="36" spans="1:27" ht="33.75" x14ac:dyDescent="0.25">
      <c r="A36" s="11">
        <v>27</v>
      </c>
      <c r="B36" s="10" t="s">
        <v>63</v>
      </c>
      <c r="C36" s="10" t="s">
        <v>78</v>
      </c>
      <c r="D36" s="10" t="s">
        <v>77</v>
      </c>
      <c r="E36" s="12">
        <v>323</v>
      </c>
      <c r="F36" s="13" t="s">
        <v>75</v>
      </c>
      <c r="G36" s="14" t="s">
        <v>17</v>
      </c>
      <c r="H36" s="10" t="s">
        <v>76</v>
      </c>
      <c r="I36" s="15">
        <v>0</v>
      </c>
      <c r="J36" s="15">
        <v>1172</v>
      </c>
      <c r="K36" s="15">
        <f t="shared" si="0"/>
        <v>1172</v>
      </c>
      <c r="L36" s="15">
        <v>0</v>
      </c>
      <c r="M36" s="15">
        <v>0</v>
      </c>
      <c r="N36" s="15">
        <f t="shared" si="1"/>
        <v>0</v>
      </c>
      <c r="O36" s="16">
        <f t="shared" si="2"/>
        <v>0</v>
      </c>
      <c r="P36" s="16">
        <f t="shared" si="3"/>
        <v>1172</v>
      </c>
      <c r="Q36" s="16">
        <f t="shared" si="4"/>
        <v>1172</v>
      </c>
      <c r="R36" s="30"/>
      <c r="S36" s="30"/>
      <c r="T36" s="30"/>
      <c r="U36" s="30"/>
      <c r="V36" s="30"/>
      <c r="W36" s="30"/>
      <c r="X36" s="30"/>
      <c r="Y36" s="30"/>
      <c r="Z36" s="30"/>
      <c r="AA36" s="30"/>
    </row>
    <row r="37" spans="1:27" ht="22.5" x14ac:dyDescent="0.25">
      <c r="A37" s="11">
        <v>28</v>
      </c>
      <c r="B37" s="10" t="s">
        <v>63</v>
      </c>
      <c r="C37" s="10" t="s">
        <v>78</v>
      </c>
      <c r="D37" s="10" t="s">
        <v>77</v>
      </c>
      <c r="E37" s="12">
        <v>307</v>
      </c>
      <c r="F37" s="13" t="s">
        <v>79</v>
      </c>
      <c r="G37" s="14"/>
      <c r="H37" s="10" t="s">
        <v>22</v>
      </c>
      <c r="I37" s="15">
        <v>75</v>
      </c>
      <c r="J37" s="15">
        <v>1037</v>
      </c>
      <c r="K37" s="15">
        <f t="shared" si="0"/>
        <v>1112</v>
      </c>
      <c r="L37" s="15">
        <v>0</v>
      </c>
      <c r="M37" s="15">
        <v>0</v>
      </c>
      <c r="N37" s="15">
        <f t="shared" si="1"/>
        <v>0</v>
      </c>
      <c r="O37" s="16">
        <f t="shared" si="2"/>
        <v>75</v>
      </c>
      <c r="P37" s="16">
        <f t="shared" si="3"/>
        <v>1037</v>
      </c>
      <c r="Q37" s="16">
        <f t="shared" si="4"/>
        <v>1112</v>
      </c>
      <c r="R37" s="30"/>
      <c r="S37" s="30"/>
      <c r="T37" s="30"/>
      <c r="U37" s="30"/>
      <c r="V37" s="30"/>
      <c r="W37" s="30"/>
      <c r="X37" s="30"/>
      <c r="Y37" s="30"/>
      <c r="Z37" s="30"/>
      <c r="AA37" s="30"/>
    </row>
    <row r="38" spans="1:27" ht="22.5" x14ac:dyDescent="0.25">
      <c r="A38" s="11">
        <v>29</v>
      </c>
      <c r="B38" s="17" t="s">
        <v>63</v>
      </c>
      <c r="C38" s="17" t="s">
        <v>82</v>
      </c>
      <c r="D38" s="17" t="s">
        <v>81</v>
      </c>
      <c r="E38" s="12">
        <v>308</v>
      </c>
      <c r="F38" s="13" t="s">
        <v>80</v>
      </c>
      <c r="G38" s="14" t="s">
        <v>65</v>
      </c>
      <c r="H38" s="10" t="s">
        <v>22</v>
      </c>
      <c r="I38" s="15">
        <v>91</v>
      </c>
      <c r="J38" s="15">
        <v>1688</v>
      </c>
      <c r="K38" s="15">
        <f t="shared" si="0"/>
        <v>1779</v>
      </c>
      <c r="L38" s="15">
        <v>2</v>
      </c>
      <c r="M38" s="15">
        <v>1</v>
      </c>
      <c r="N38" s="15">
        <f t="shared" si="1"/>
        <v>3</v>
      </c>
      <c r="O38" s="16">
        <f t="shared" si="2"/>
        <v>93</v>
      </c>
      <c r="P38" s="16">
        <f t="shared" si="3"/>
        <v>1689</v>
      </c>
      <c r="Q38" s="16">
        <f t="shared" si="4"/>
        <v>1782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</row>
    <row r="39" spans="1:27" ht="33.75" x14ac:dyDescent="0.25">
      <c r="A39" s="11">
        <v>30</v>
      </c>
      <c r="B39" s="10" t="s">
        <v>63</v>
      </c>
      <c r="C39" s="10" t="s">
        <v>82</v>
      </c>
      <c r="D39" s="10" t="s">
        <v>84</v>
      </c>
      <c r="E39" s="12">
        <v>324</v>
      </c>
      <c r="F39" s="13" t="s">
        <v>83</v>
      </c>
      <c r="G39" s="14" t="s">
        <v>26</v>
      </c>
      <c r="H39" s="10" t="s">
        <v>22</v>
      </c>
      <c r="I39" s="15">
        <v>0</v>
      </c>
      <c r="J39" s="15">
        <v>933</v>
      </c>
      <c r="K39" s="15">
        <f t="shared" si="0"/>
        <v>933</v>
      </c>
      <c r="L39" s="15">
        <v>0</v>
      </c>
      <c r="M39" s="15">
        <v>0</v>
      </c>
      <c r="N39" s="15">
        <f t="shared" si="1"/>
        <v>0</v>
      </c>
      <c r="O39" s="16">
        <f t="shared" si="2"/>
        <v>0</v>
      </c>
      <c r="P39" s="16">
        <f t="shared" si="3"/>
        <v>933</v>
      </c>
      <c r="Q39" s="16">
        <f t="shared" si="4"/>
        <v>933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</row>
    <row r="40" spans="1:27" ht="22.5" x14ac:dyDescent="0.25">
      <c r="A40" s="11">
        <v>31</v>
      </c>
      <c r="B40" s="10" t="s">
        <v>63</v>
      </c>
      <c r="C40" s="10" t="s">
        <v>87</v>
      </c>
      <c r="D40" s="10" t="s">
        <v>86</v>
      </c>
      <c r="E40" s="12">
        <v>313</v>
      </c>
      <c r="F40" s="13" t="s">
        <v>85</v>
      </c>
      <c r="G40" s="14" t="s">
        <v>26</v>
      </c>
      <c r="H40" s="10" t="s">
        <v>22</v>
      </c>
      <c r="I40" s="15">
        <v>0</v>
      </c>
      <c r="J40" s="15">
        <v>549</v>
      </c>
      <c r="K40" s="15">
        <f t="shared" si="0"/>
        <v>549</v>
      </c>
      <c r="L40" s="15">
        <v>0</v>
      </c>
      <c r="M40" s="15">
        <v>0</v>
      </c>
      <c r="N40" s="15">
        <f t="shared" si="1"/>
        <v>0</v>
      </c>
      <c r="O40" s="16">
        <f t="shared" si="2"/>
        <v>0</v>
      </c>
      <c r="P40" s="16">
        <f t="shared" si="3"/>
        <v>549</v>
      </c>
      <c r="Q40" s="16">
        <f t="shared" si="4"/>
        <v>549</v>
      </c>
      <c r="R40" s="30"/>
      <c r="S40" s="30"/>
      <c r="T40" s="30"/>
      <c r="U40" s="30"/>
      <c r="V40" s="30"/>
      <c r="W40" s="30"/>
      <c r="X40" s="30"/>
      <c r="Y40" s="30"/>
      <c r="Z40" s="30"/>
      <c r="AA40" s="30"/>
    </row>
    <row r="41" spans="1:27" ht="22.5" x14ac:dyDescent="0.25">
      <c r="A41" s="11">
        <v>32</v>
      </c>
      <c r="B41" s="10" t="s">
        <v>63</v>
      </c>
      <c r="C41" s="10" t="s">
        <v>90</v>
      </c>
      <c r="D41" s="10" t="s">
        <v>89</v>
      </c>
      <c r="E41" s="12">
        <v>314</v>
      </c>
      <c r="F41" s="13" t="s">
        <v>88</v>
      </c>
      <c r="G41" s="14"/>
      <c r="H41" s="10" t="s">
        <v>22</v>
      </c>
      <c r="I41" s="15">
        <v>100</v>
      </c>
      <c r="J41" s="15">
        <v>1360</v>
      </c>
      <c r="K41" s="15">
        <f t="shared" si="0"/>
        <v>1460</v>
      </c>
      <c r="L41" s="15">
        <v>0</v>
      </c>
      <c r="M41" s="15">
        <v>0</v>
      </c>
      <c r="N41" s="15">
        <f t="shared" si="1"/>
        <v>0</v>
      </c>
      <c r="O41" s="16">
        <f t="shared" si="2"/>
        <v>100</v>
      </c>
      <c r="P41" s="16">
        <f t="shared" si="3"/>
        <v>1360</v>
      </c>
      <c r="Q41" s="16">
        <f t="shared" si="4"/>
        <v>1460</v>
      </c>
      <c r="R41" s="30"/>
      <c r="S41" s="30"/>
      <c r="T41" s="30"/>
      <c r="U41" s="30"/>
      <c r="V41" s="30"/>
      <c r="W41" s="30"/>
      <c r="X41" s="30"/>
      <c r="Y41" s="30"/>
      <c r="Z41" s="30"/>
      <c r="AA41" s="30"/>
    </row>
    <row r="42" spans="1:27" ht="22.5" x14ac:dyDescent="0.25">
      <c r="A42" s="11">
        <v>33</v>
      </c>
      <c r="B42" s="10" t="s">
        <v>63</v>
      </c>
      <c r="C42" s="10" t="s">
        <v>90</v>
      </c>
      <c r="D42" s="10" t="s">
        <v>92</v>
      </c>
      <c r="E42" s="12">
        <v>316</v>
      </c>
      <c r="F42" s="13" t="s">
        <v>91</v>
      </c>
      <c r="G42" s="14" t="s">
        <v>26</v>
      </c>
      <c r="H42" s="10" t="s">
        <v>22</v>
      </c>
      <c r="I42" s="15">
        <v>0</v>
      </c>
      <c r="J42" s="15">
        <v>168</v>
      </c>
      <c r="K42" s="15">
        <f t="shared" ref="K42:K73" si="5">SUM(I42:J42)</f>
        <v>168</v>
      </c>
      <c r="L42" s="15">
        <v>0</v>
      </c>
      <c r="M42" s="15">
        <v>0</v>
      </c>
      <c r="N42" s="15">
        <f t="shared" ref="N42:N73" si="6">SUM(L42:M42)</f>
        <v>0</v>
      </c>
      <c r="O42" s="16">
        <f t="shared" ref="O42:O75" si="7">I42+L42</f>
        <v>0</v>
      </c>
      <c r="P42" s="16">
        <f t="shared" ref="P42:P75" si="8">J42+M42</f>
        <v>168</v>
      </c>
      <c r="Q42" s="16">
        <f t="shared" ref="Q42:Q73" si="9">SUM(O42:P42)</f>
        <v>168</v>
      </c>
      <c r="R42" s="30"/>
      <c r="S42" s="30"/>
      <c r="T42" s="30"/>
      <c r="U42" s="30"/>
      <c r="V42" s="30"/>
      <c r="W42" s="30"/>
      <c r="X42" s="30"/>
      <c r="Y42" s="30"/>
      <c r="Z42" s="30"/>
      <c r="AA42" s="30"/>
    </row>
    <row r="43" spans="1:27" ht="22.5" x14ac:dyDescent="0.25">
      <c r="A43" s="11">
        <v>34</v>
      </c>
      <c r="B43" s="10" t="s">
        <v>63</v>
      </c>
      <c r="C43" s="10" t="s">
        <v>95</v>
      </c>
      <c r="D43" s="10" t="s">
        <v>94</v>
      </c>
      <c r="E43" s="12">
        <v>318</v>
      </c>
      <c r="F43" s="13" t="s">
        <v>93</v>
      </c>
      <c r="G43" s="14" t="s">
        <v>26</v>
      </c>
      <c r="H43" s="10" t="s">
        <v>22</v>
      </c>
      <c r="I43" s="15">
        <v>11</v>
      </c>
      <c r="J43" s="15">
        <v>159</v>
      </c>
      <c r="K43" s="15">
        <f t="shared" si="5"/>
        <v>170</v>
      </c>
      <c r="L43" s="15">
        <v>0</v>
      </c>
      <c r="M43" s="15">
        <v>0</v>
      </c>
      <c r="N43" s="15">
        <f t="shared" si="6"/>
        <v>0</v>
      </c>
      <c r="O43" s="16">
        <f t="shared" si="7"/>
        <v>11</v>
      </c>
      <c r="P43" s="16">
        <f t="shared" si="8"/>
        <v>159</v>
      </c>
      <c r="Q43" s="16">
        <f t="shared" si="9"/>
        <v>170</v>
      </c>
      <c r="R43" s="30"/>
      <c r="S43" s="30"/>
      <c r="T43" s="30"/>
      <c r="U43" s="30"/>
      <c r="V43" s="30"/>
      <c r="W43" s="30"/>
      <c r="X43" s="30"/>
      <c r="Y43" s="30"/>
      <c r="Z43" s="30"/>
      <c r="AA43" s="30"/>
    </row>
    <row r="44" spans="1:27" ht="22.5" x14ac:dyDescent="0.25">
      <c r="A44" s="11">
        <v>35</v>
      </c>
      <c r="B44" s="10" t="s">
        <v>63</v>
      </c>
      <c r="C44" s="10" t="s">
        <v>98</v>
      </c>
      <c r="D44" s="10" t="s">
        <v>97</v>
      </c>
      <c r="E44" s="12">
        <v>319</v>
      </c>
      <c r="F44" s="13" t="s">
        <v>96</v>
      </c>
      <c r="G44" s="14"/>
      <c r="H44" s="10" t="s">
        <v>22</v>
      </c>
      <c r="I44" s="15">
        <v>87</v>
      </c>
      <c r="J44" s="15">
        <v>1071</v>
      </c>
      <c r="K44" s="15">
        <f t="shared" si="5"/>
        <v>1158</v>
      </c>
      <c r="L44" s="15">
        <v>0</v>
      </c>
      <c r="M44" s="15">
        <v>0</v>
      </c>
      <c r="N44" s="15">
        <f t="shared" si="6"/>
        <v>0</v>
      </c>
      <c r="O44" s="16">
        <f t="shared" si="7"/>
        <v>87</v>
      </c>
      <c r="P44" s="16">
        <f t="shared" si="8"/>
        <v>1071</v>
      </c>
      <c r="Q44" s="16">
        <f t="shared" si="9"/>
        <v>1158</v>
      </c>
      <c r="R44" s="30"/>
      <c r="S44" s="30"/>
      <c r="T44" s="30"/>
      <c r="U44" s="30"/>
      <c r="V44" s="30"/>
      <c r="W44" s="30"/>
      <c r="X44" s="30"/>
      <c r="Y44" s="30"/>
      <c r="Z44" s="30"/>
      <c r="AA44" s="30"/>
    </row>
    <row r="45" spans="1:27" x14ac:dyDescent="0.25">
      <c r="A45" s="11">
        <v>36</v>
      </c>
      <c r="B45" s="10" t="s">
        <v>63</v>
      </c>
      <c r="C45" s="10" t="s">
        <v>98</v>
      </c>
      <c r="D45" s="10" t="s">
        <v>100</v>
      </c>
      <c r="E45" s="12">
        <v>320</v>
      </c>
      <c r="F45" s="13" t="s">
        <v>99</v>
      </c>
      <c r="G45" s="14"/>
      <c r="H45" s="10" t="s">
        <v>22</v>
      </c>
      <c r="I45" s="15">
        <v>0</v>
      </c>
      <c r="J45" s="15">
        <v>46</v>
      </c>
      <c r="K45" s="15">
        <f t="shared" si="5"/>
        <v>46</v>
      </c>
      <c r="L45" s="15">
        <v>0</v>
      </c>
      <c r="M45" s="15">
        <v>0</v>
      </c>
      <c r="N45" s="15">
        <f t="shared" si="6"/>
        <v>0</v>
      </c>
      <c r="O45" s="16">
        <f t="shared" si="7"/>
        <v>0</v>
      </c>
      <c r="P45" s="16">
        <f t="shared" si="8"/>
        <v>46</v>
      </c>
      <c r="Q45" s="16">
        <f t="shared" si="9"/>
        <v>46</v>
      </c>
      <c r="R45" s="30"/>
      <c r="S45" s="30"/>
      <c r="T45" s="30"/>
      <c r="U45" s="30"/>
      <c r="V45" s="30"/>
      <c r="W45" s="30"/>
      <c r="X45" s="30"/>
      <c r="Y45" s="30"/>
      <c r="Z45" s="30"/>
      <c r="AA45" s="30"/>
    </row>
    <row r="46" spans="1:27" ht="33.75" x14ac:dyDescent="0.25">
      <c r="A46" s="11">
        <v>37</v>
      </c>
      <c r="B46" s="17" t="s">
        <v>101</v>
      </c>
      <c r="C46" s="17" t="s">
        <v>104</v>
      </c>
      <c r="D46" s="17" t="s">
        <v>103</v>
      </c>
      <c r="E46" s="12">
        <v>422</v>
      </c>
      <c r="F46" s="13" t="s">
        <v>102</v>
      </c>
      <c r="G46" s="14" t="s">
        <v>17</v>
      </c>
      <c r="H46" s="10" t="s">
        <v>18</v>
      </c>
      <c r="I46" s="15">
        <v>296</v>
      </c>
      <c r="J46" s="15">
        <v>3438</v>
      </c>
      <c r="K46" s="15">
        <f t="shared" si="5"/>
        <v>3734</v>
      </c>
      <c r="L46" s="15">
        <v>0</v>
      </c>
      <c r="M46" s="15">
        <v>3</v>
      </c>
      <c r="N46" s="15">
        <f t="shared" si="6"/>
        <v>3</v>
      </c>
      <c r="O46" s="16">
        <f t="shared" si="7"/>
        <v>296</v>
      </c>
      <c r="P46" s="16">
        <f t="shared" si="8"/>
        <v>3441</v>
      </c>
      <c r="Q46" s="16">
        <f t="shared" si="9"/>
        <v>3737</v>
      </c>
      <c r="R46" s="30"/>
      <c r="S46" s="30"/>
      <c r="T46" s="30"/>
      <c r="U46" s="30"/>
      <c r="V46" s="30"/>
      <c r="W46" s="30"/>
      <c r="X46" s="30"/>
      <c r="Y46" s="30"/>
      <c r="Z46" s="30"/>
      <c r="AA46" s="30"/>
    </row>
    <row r="47" spans="1:27" x14ac:dyDescent="0.25">
      <c r="A47" s="11">
        <v>38</v>
      </c>
      <c r="B47" s="10" t="s">
        <v>101</v>
      </c>
      <c r="C47" s="10" t="s">
        <v>104</v>
      </c>
      <c r="D47" s="10" t="s">
        <v>106</v>
      </c>
      <c r="E47" s="12">
        <v>408</v>
      </c>
      <c r="F47" s="13" t="s">
        <v>105</v>
      </c>
      <c r="G47" s="14"/>
      <c r="H47" s="10" t="s">
        <v>22</v>
      </c>
      <c r="I47" s="15">
        <v>9</v>
      </c>
      <c r="J47" s="15">
        <v>379</v>
      </c>
      <c r="K47" s="15">
        <f t="shared" si="5"/>
        <v>388</v>
      </c>
      <c r="L47" s="15">
        <v>0</v>
      </c>
      <c r="M47" s="15">
        <v>0</v>
      </c>
      <c r="N47" s="15">
        <f t="shared" si="6"/>
        <v>0</v>
      </c>
      <c r="O47" s="16">
        <f t="shared" si="7"/>
        <v>9</v>
      </c>
      <c r="P47" s="16">
        <f t="shared" si="8"/>
        <v>379</v>
      </c>
      <c r="Q47" s="16">
        <f t="shared" si="9"/>
        <v>388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</row>
    <row r="48" spans="1:27" ht="22.5" x14ac:dyDescent="0.25">
      <c r="A48" s="11">
        <v>39</v>
      </c>
      <c r="B48" s="10" t="s">
        <v>101</v>
      </c>
      <c r="C48" s="10" t="s">
        <v>104</v>
      </c>
      <c r="D48" s="10" t="s">
        <v>108</v>
      </c>
      <c r="E48" s="12">
        <v>407</v>
      </c>
      <c r="F48" s="13" t="s">
        <v>107</v>
      </c>
      <c r="G48" s="14"/>
      <c r="H48" s="10" t="s">
        <v>22</v>
      </c>
      <c r="I48" s="15">
        <v>1</v>
      </c>
      <c r="J48" s="15">
        <v>270</v>
      </c>
      <c r="K48" s="15">
        <f t="shared" si="5"/>
        <v>271</v>
      </c>
      <c r="L48" s="15">
        <v>0</v>
      </c>
      <c r="M48" s="15">
        <v>0</v>
      </c>
      <c r="N48" s="15">
        <f t="shared" si="6"/>
        <v>0</v>
      </c>
      <c r="O48" s="16">
        <f t="shared" si="7"/>
        <v>1</v>
      </c>
      <c r="P48" s="16">
        <f t="shared" si="8"/>
        <v>270</v>
      </c>
      <c r="Q48" s="16">
        <f t="shared" si="9"/>
        <v>271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</row>
    <row r="49" spans="1:27" x14ac:dyDescent="0.25">
      <c r="A49" s="11">
        <v>40</v>
      </c>
      <c r="B49" s="10" t="s">
        <v>101</v>
      </c>
      <c r="C49" s="10" t="s">
        <v>110</v>
      </c>
      <c r="D49" s="10" t="s">
        <v>110</v>
      </c>
      <c r="E49" s="12">
        <v>401</v>
      </c>
      <c r="F49" s="13" t="s">
        <v>109</v>
      </c>
      <c r="G49" s="14" t="s">
        <v>26</v>
      </c>
      <c r="H49" s="10" t="s">
        <v>22</v>
      </c>
      <c r="I49" s="15">
        <v>31</v>
      </c>
      <c r="J49" s="15">
        <v>492</v>
      </c>
      <c r="K49" s="15">
        <f t="shared" si="5"/>
        <v>523</v>
      </c>
      <c r="L49" s="15">
        <v>0</v>
      </c>
      <c r="M49" s="15">
        <v>0</v>
      </c>
      <c r="N49" s="15">
        <f t="shared" si="6"/>
        <v>0</v>
      </c>
      <c r="O49" s="16">
        <f t="shared" si="7"/>
        <v>31</v>
      </c>
      <c r="P49" s="16">
        <f t="shared" si="8"/>
        <v>492</v>
      </c>
      <c r="Q49" s="16">
        <f t="shared" si="9"/>
        <v>523</v>
      </c>
      <c r="R49" s="30"/>
      <c r="S49" s="30"/>
      <c r="T49" s="30"/>
      <c r="U49" s="30"/>
      <c r="V49" s="30"/>
      <c r="W49" s="30"/>
      <c r="X49" s="30"/>
      <c r="Y49" s="30"/>
      <c r="Z49" s="30"/>
      <c r="AA49" s="30"/>
    </row>
    <row r="50" spans="1:27" ht="22.5" x14ac:dyDescent="0.25">
      <c r="A50" s="11">
        <v>41</v>
      </c>
      <c r="B50" s="10" t="s">
        <v>101</v>
      </c>
      <c r="C50" s="10" t="s">
        <v>78</v>
      </c>
      <c r="D50" s="10" t="s">
        <v>112</v>
      </c>
      <c r="E50" s="12">
        <v>405</v>
      </c>
      <c r="F50" s="13" t="s">
        <v>111</v>
      </c>
      <c r="G50" s="14"/>
      <c r="H50" s="10" t="s">
        <v>22</v>
      </c>
      <c r="I50" s="15">
        <v>0</v>
      </c>
      <c r="J50" s="15">
        <v>206</v>
      </c>
      <c r="K50" s="15">
        <f t="shared" si="5"/>
        <v>206</v>
      </c>
      <c r="L50" s="15">
        <v>0</v>
      </c>
      <c r="M50" s="15">
        <v>0</v>
      </c>
      <c r="N50" s="15">
        <f t="shared" si="6"/>
        <v>0</v>
      </c>
      <c r="O50" s="16">
        <f t="shared" si="7"/>
        <v>0</v>
      </c>
      <c r="P50" s="16">
        <f t="shared" si="8"/>
        <v>206</v>
      </c>
      <c r="Q50" s="16">
        <f t="shared" si="9"/>
        <v>206</v>
      </c>
      <c r="R50" s="30"/>
      <c r="S50" s="30"/>
      <c r="T50" s="30"/>
      <c r="U50" s="30"/>
      <c r="V50" s="30"/>
      <c r="W50" s="30"/>
      <c r="X50" s="30"/>
      <c r="Y50" s="30"/>
      <c r="Z50" s="30"/>
      <c r="AA50" s="30"/>
    </row>
    <row r="51" spans="1:27" ht="33.75" x14ac:dyDescent="0.25">
      <c r="A51" s="11">
        <v>42</v>
      </c>
      <c r="B51" s="10" t="s">
        <v>101</v>
      </c>
      <c r="C51" s="10" t="s">
        <v>115</v>
      </c>
      <c r="D51" s="18" t="s">
        <v>114</v>
      </c>
      <c r="E51" s="12">
        <v>410</v>
      </c>
      <c r="F51" s="13" t="s">
        <v>113</v>
      </c>
      <c r="G51" s="14" t="s">
        <v>65</v>
      </c>
      <c r="H51" s="10" t="s">
        <v>22</v>
      </c>
      <c r="I51" s="15">
        <v>1</v>
      </c>
      <c r="J51" s="15">
        <v>2798</v>
      </c>
      <c r="K51" s="15">
        <f t="shared" si="5"/>
        <v>2799</v>
      </c>
      <c r="L51" s="15">
        <v>0</v>
      </c>
      <c r="M51" s="15">
        <v>0</v>
      </c>
      <c r="N51" s="15">
        <f t="shared" si="6"/>
        <v>0</v>
      </c>
      <c r="O51" s="16">
        <f t="shared" si="7"/>
        <v>1</v>
      </c>
      <c r="P51" s="16">
        <f t="shared" si="8"/>
        <v>2798</v>
      </c>
      <c r="Q51" s="16">
        <f t="shared" si="9"/>
        <v>2799</v>
      </c>
      <c r="R51" s="30"/>
      <c r="S51" s="30"/>
      <c r="T51" s="30"/>
      <c r="U51" s="30"/>
      <c r="V51" s="30"/>
      <c r="W51" s="30"/>
      <c r="X51" s="30"/>
      <c r="Y51" s="30"/>
      <c r="Z51" s="30"/>
      <c r="AA51" s="30"/>
    </row>
    <row r="52" spans="1:27" ht="22.5" x14ac:dyDescent="0.25">
      <c r="A52" s="11">
        <v>43</v>
      </c>
      <c r="B52" s="17" t="s">
        <v>101</v>
      </c>
      <c r="C52" s="17" t="s">
        <v>115</v>
      </c>
      <c r="D52" s="18" t="s">
        <v>114</v>
      </c>
      <c r="E52" s="12">
        <v>420</v>
      </c>
      <c r="F52" s="13" t="s">
        <v>116</v>
      </c>
      <c r="G52" s="14"/>
      <c r="H52" s="10" t="s">
        <v>22</v>
      </c>
      <c r="I52" s="15">
        <v>394</v>
      </c>
      <c r="J52" s="15">
        <v>1</v>
      </c>
      <c r="K52" s="15">
        <f t="shared" si="5"/>
        <v>395</v>
      </c>
      <c r="L52" s="15">
        <v>3</v>
      </c>
      <c r="M52" s="15">
        <v>6</v>
      </c>
      <c r="N52" s="15">
        <f t="shared" si="6"/>
        <v>9</v>
      </c>
      <c r="O52" s="16">
        <f t="shared" si="7"/>
        <v>397</v>
      </c>
      <c r="P52" s="16">
        <f t="shared" si="8"/>
        <v>7</v>
      </c>
      <c r="Q52" s="16">
        <f t="shared" si="9"/>
        <v>404</v>
      </c>
      <c r="R52" s="30"/>
      <c r="S52" s="30"/>
      <c r="T52" s="30"/>
      <c r="U52" s="30"/>
      <c r="V52" s="30"/>
      <c r="W52" s="30"/>
      <c r="X52" s="30"/>
      <c r="Y52" s="30"/>
      <c r="Z52" s="30"/>
      <c r="AA52" s="30"/>
    </row>
    <row r="53" spans="1:27" ht="33.75" x14ac:dyDescent="0.25">
      <c r="A53" s="11">
        <v>44</v>
      </c>
      <c r="B53" s="10" t="s">
        <v>101</v>
      </c>
      <c r="C53" s="10" t="s">
        <v>115</v>
      </c>
      <c r="D53" s="10" t="s">
        <v>118</v>
      </c>
      <c r="E53" s="12">
        <v>411</v>
      </c>
      <c r="F53" s="13" t="s">
        <v>117</v>
      </c>
      <c r="G53" s="14"/>
      <c r="H53" s="10" t="s">
        <v>22</v>
      </c>
      <c r="I53" s="15">
        <v>2</v>
      </c>
      <c r="J53" s="15">
        <v>461</v>
      </c>
      <c r="K53" s="15">
        <f t="shared" si="5"/>
        <v>463</v>
      </c>
      <c r="L53" s="15">
        <v>0</v>
      </c>
      <c r="M53" s="15">
        <v>0</v>
      </c>
      <c r="N53" s="15">
        <f t="shared" si="6"/>
        <v>0</v>
      </c>
      <c r="O53" s="16">
        <f t="shared" si="7"/>
        <v>2</v>
      </c>
      <c r="P53" s="16">
        <f t="shared" si="8"/>
        <v>461</v>
      </c>
      <c r="Q53" s="16">
        <f t="shared" si="9"/>
        <v>463</v>
      </c>
      <c r="R53" s="30"/>
      <c r="S53" s="30"/>
      <c r="T53" s="30"/>
      <c r="U53" s="30"/>
      <c r="V53" s="30"/>
      <c r="W53" s="30"/>
      <c r="X53" s="30"/>
      <c r="Y53" s="30"/>
      <c r="Z53" s="30"/>
      <c r="AA53" s="30"/>
    </row>
    <row r="54" spans="1:27" x14ac:dyDescent="0.25">
      <c r="A54" s="11">
        <v>45</v>
      </c>
      <c r="B54" s="10" t="s">
        <v>101</v>
      </c>
      <c r="C54" s="10" t="s">
        <v>115</v>
      </c>
      <c r="D54" s="10" t="s">
        <v>120</v>
      </c>
      <c r="E54" s="12">
        <v>421</v>
      </c>
      <c r="F54" s="13" t="s">
        <v>119</v>
      </c>
      <c r="G54" s="14" t="s">
        <v>26</v>
      </c>
      <c r="H54" s="10" t="s">
        <v>76</v>
      </c>
      <c r="I54" s="15">
        <v>0</v>
      </c>
      <c r="J54" s="15">
        <v>1723</v>
      </c>
      <c r="K54" s="15">
        <f t="shared" si="5"/>
        <v>1723</v>
      </c>
      <c r="L54" s="15">
        <v>0</v>
      </c>
      <c r="M54" s="15">
        <v>0</v>
      </c>
      <c r="N54" s="15">
        <f t="shared" si="6"/>
        <v>0</v>
      </c>
      <c r="O54" s="16">
        <f t="shared" si="7"/>
        <v>0</v>
      </c>
      <c r="P54" s="16">
        <f t="shared" si="8"/>
        <v>1723</v>
      </c>
      <c r="Q54" s="16">
        <f t="shared" si="9"/>
        <v>1723</v>
      </c>
      <c r="R54" s="30"/>
      <c r="S54" s="30"/>
      <c r="T54" s="30"/>
      <c r="U54" s="30"/>
      <c r="V54" s="30"/>
      <c r="W54" s="30"/>
      <c r="X54" s="30"/>
      <c r="Y54" s="30"/>
      <c r="Z54" s="30"/>
      <c r="AA54" s="30"/>
    </row>
    <row r="55" spans="1:27" x14ac:dyDescent="0.25">
      <c r="A55" s="11">
        <v>46</v>
      </c>
      <c r="B55" s="10" t="s">
        <v>101</v>
      </c>
      <c r="C55" s="10" t="s">
        <v>115</v>
      </c>
      <c r="D55" s="10" t="s">
        <v>122</v>
      </c>
      <c r="E55" s="12">
        <v>413</v>
      </c>
      <c r="F55" s="13" t="s">
        <v>121</v>
      </c>
      <c r="G55" s="14"/>
      <c r="H55" s="10" t="s">
        <v>22</v>
      </c>
      <c r="I55" s="15">
        <v>0</v>
      </c>
      <c r="J55" s="15">
        <v>111</v>
      </c>
      <c r="K55" s="15">
        <f t="shared" si="5"/>
        <v>111</v>
      </c>
      <c r="L55" s="15">
        <v>0</v>
      </c>
      <c r="M55" s="15">
        <v>0</v>
      </c>
      <c r="N55" s="15">
        <f t="shared" si="6"/>
        <v>0</v>
      </c>
      <c r="O55" s="16">
        <f t="shared" si="7"/>
        <v>0</v>
      </c>
      <c r="P55" s="16">
        <f t="shared" si="8"/>
        <v>111</v>
      </c>
      <c r="Q55" s="16">
        <f t="shared" si="9"/>
        <v>111</v>
      </c>
      <c r="R55" s="30"/>
      <c r="S55" s="30"/>
      <c r="T55" s="30"/>
      <c r="U55" s="30"/>
      <c r="V55" s="30"/>
      <c r="W55" s="30"/>
      <c r="X55" s="30"/>
      <c r="Y55" s="30"/>
      <c r="Z55" s="30"/>
      <c r="AA55" s="30"/>
    </row>
    <row r="56" spans="1:27" x14ac:dyDescent="0.25">
      <c r="A56" s="11">
        <v>47</v>
      </c>
      <c r="B56" s="10" t="s">
        <v>101</v>
      </c>
      <c r="C56" s="10" t="s">
        <v>115</v>
      </c>
      <c r="D56" s="10" t="s">
        <v>124</v>
      </c>
      <c r="E56" s="12">
        <v>415</v>
      </c>
      <c r="F56" s="13" t="s">
        <v>123</v>
      </c>
      <c r="G56" s="14"/>
      <c r="H56" s="10" t="s">
        <v>22</v>
      </c>
      <c r="I56" s="15">
        <v>0</v>
      </c>
      <c r="J56" s="15">
        <v>228</v>
      </c>
      <c r="K56" s="15">
        <f t="shared" si="5"/>
        <v>228</v>
      </c>
      <c r="L56" s="15">
        <v>0</v>
      </c>
      <c r="M56" s="15">
        <v>0</v>
      </c>
      <c r="N56" s="15">
        <f t="shared" si="6"/>
        <v>0</v>
      </c>
      <c r="O56" s="16">
        <f t="shared" si="7"/>
        <v>0</v>
      </c>
      <c r="P56" s="16">
        <f t="shared" si="8"/>
        <v>228</v>
      </c>
      <c r="Q56" s="16">
        <f t="shared" si="9"/>
        <v>228</v>
      </c>
      <c r="R56" s="30"/>
      <c r="S56" s="30"/>
      <c r="T56" s="30"/>
      <c r="U56" s="30"/>
      <c r="V56" s="30"/>
      <c r="W56" s="30"/>
      <c r="X56" s="30"/>
      <c r="Y56" s="30"/>
      <c r="Z56" s="30"/>
      <c r="AA56" s="30"/>
    </row>
    <row r="57" spans="1:27" ht="33.75" x14ac:dyDescent="0.25">
      <c r="A57" s="11">
        <v>48</v>
      </c>
      <c r="B57" s="10" t="s">
        <v>101</v>
      </c>
      <c r="C57" s="10" t="s">
        <v>115</v>
      </c>
      <c r="D57" s="10" t="s">
        <v>126</v>
      </c>
      <c r="E57" s="12">
        <v>417</v>
      </c>
      <c r="F57" s="13" t="s">
        <v>125</v>
      </c>
      <c r="G57" s="14"/>
      <c r="H57" s="10" t="s">
        <v>22</v>
      </c>
      <c r="I57" s="15">
        <v>0</v>
      </c>
      <c r="J57" s="15">
        <v>49</v>
      </c>
      <c r="K57" s="15">
        <f t="shared" si="5"/>
        <v>49</v>
      </c>
      <c r="L57" s="15">
        <v>0</v>
      </c>
      <c r="M57" s="15">
        <v>0</v>
      </c>
      <c r="N57" s="15">
        <f t="shared" si="6"/>
        <v>0</v>
      </c>
      <c r="O57" s="16">
        <f t="shared" si="7"/>
        <v>0</v>
      </c>
      <c r="P57" s="16">
        <f t="shared" si="8"/>
        <v>49</v>
      </c>
      <c r="Q57" s="16">
        <f t="shared" si="9"/>
        <v>49</v>
      </c>
      <c r="R57" s="30"/>
      <c r="S57" s="30"/>
      <c r="T57" s="30"/>
      <c r="U57" s="30"/>
      <c r="V57" s="30"/>
      <c r="W57" s="30"/>
      <c r="X57" s="30"/>
      <c r="Y57" s="30"/>
      <c r="Z57" s="30"/>
      <c r="AA57" s="30"/>
    </row>
    <row r="58" spans="1:27" ht="22.5" x14ac:dyDescent="0.25">
      <c r="A58" s="11">
        <v>49</v>
      </c>
      <c r="B58" s="10" t="s">
        <v>101</v>
      </c>
      <c r="C58" s="10" t="s">
        <v>115</v>
      </c>
      <c r="D58" s="10" t="s">
        <v>128</v>
      </c>
      <c r="E58" s="12">
        <v>416</v>
      </c>
      <c r="F58" s="13" t="s">
        <v>127</v>
      </c>
      <c r="G58" s="14"/>
      <c r="H58" s="10" t="s">
        <v>22</v>
      </c>
      <c r="I58" s="15">
        <v>0</v>
      </c>
      <c r="J58" s="15">
        <v>451</v>
      </c>
      <c r="K58" s="15">
        <f t="shared" si="5"/>
        <v>451</v>
      </c>
      <c r="L58" s="15">
        <v>0</v>
      </c>
      <c r="M58" s="15">
        <v>0</v>
      </c>
      <c r="N58" s="15">
        <f t="shared" si="6"/>
        <v>0</v>
      </c>
      <c r="O58" s="16">
        <f t="shared" si="7"/>
        <v>0</v>
      </c>
      <c r="P58" s="16">
        <f t="shared" si="8"/>
        <v>451</v>
      </c>
      <c r="Q58" s="16">
        <f t="shared" si="9"/>
        <v>451</v>
      </c>
      <c r="R58" s="30"/>
      <c r="S58" s="30"/>
      <c r="T58" s="30"/>
      <c r="U58" s="30"/>
      <c r="V58" s="30"/>
      <c r="W58" s="30"/>
      <c r="X58" s="30"/>
      <c r="Y58" s="30"/>
      <c r="Z58" s="30"/>
      <c r="AA58" s="30"/>
    </row>
    <row r="59" spans="1:27" x14ac:dyDescent="0.25">
      <c r="A59" s="11">
        <v>50</v>
      </c>
      <c r="B59" s="10" t="s">
        <v>101</v>
      </c>
      <c r="C59" s="10" t="s">
        <v>115</v>
      </c>
      <c r="D59" s="10" t="s">
        <v>130</v>
      </c>
      <c r="E59" s="12">
        <v>418</v>
      </c>
      <c r="F59" s="13" t="s">
        <v>129</v>
      </c>
      <c r="G59" s="14"/>
      <c r="H59" s="10" t="s">
        <v>22</v>
      </c>
      <c r="I59" s="15">
        <v>0</v>
      </c>
      <c r="J59" s="15">
        <v>233</v>
      </c>
      <c r="K59" s="15">
        <f t="shared" si="5"/>
        <v>233</v>
      </c>
      <c r="L59" s="15">
        <v>0</v>
      </c>
      <c r="M59" s="15">
        <v>0</v>
      </c>
      <c r="N59" s="15">
        <f t="shared" si="6"/>
        <v>0</v>
      </c>
      <c r="O59" s="16">
        <f t="shared" si="7"/>
        <v>0</v>
      </c>
      <c r="P59" s="16">
        <f t="shared" si="8"/>
        <v>233</v>
      </c>
      <c r="Q59" s="16">
        <f t="shared" si="9"/>
        <v>233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</row>
    <row r="60" spans="1:27" ht="22.5" x14ac:dyDescent="0.25">
      <c r="A60" s="11">
        <v>51</v>
      </c>
      <c r="B60" s="10" t="s">
        <v>131</v>
      </c>
      <c r="C60" s="10" t="s">
        <v>134</v>
      </c>
      <c r="D60" s="10" t="s">
        <v>133</v>
      </c>
      <c r="E60" s="12">
        <v>633</v>
      </c>
      <c r="F60" s="13" t="s">
        <v>132</v>
      </c>
      <c r="G60" s="14" t="s">
        <v>26</v>
      </c>
      <c r="H60" s="10" t="s">
        <v>22</v>
      </c>
      <c r="I60" s="15">
        <v>1</v>
      </c>
      <c r="J60" s="15">
        <v>252</v>
      </c>
      <c r="K60" s="15">
        <f t="shared" si="5"/>
        <v>253</v>
      </c>
      <c r="L60" s="15">
        <v>0</v>
      </c>
      <c r="M60" s="15">
        <v>0</v>
      </c>
      <c r="N60" s="15">
        <f t="shared" si="6"/>
        <v>0</v>
      </c>
      <c r="O60" s="16">
        <f t="shared" si="7"/>
        <v>1</v>
      </c>
      <c r="P60" s="16">
        <f t="shared" si="8"/>
        <v>252</v>
      </c>
      <c r="Q60" s="16">
        <f t="shared" si="9"/>
        <v>253</v>
      </c>
      <c r="R60" s="30"/>
      <c r="S60" s="30"/>
      <c r="T60" s="30"/>
      <c r="U60" s="30"/>
      <c r="V60" s="30"/>
      <c r="W60" s="30"/>
      <c r="X60" s="30"/>
      <c r="Y60" s="30"/>
      <c r="Z60" s="30"/>
      <c r="AA60" s="30"/>
    </row>
    <row r="61" spans="1:27" ht="22.5" x14ac:dyDescent="0.25">
      <c r="A61" s="11">
        <v>52</v>
      </c>
      <c r="B61" s="10" t="s">
        <v>131</v>
      </c>
      <c r="C61" s="10" t="s">
        <v>137</v>
      </c>
      <c r="D61" s="10" t="s">
        <v>136</v>
      </c>
      <c r="E61" s="12">
        <v>601</v>
      </c>
      <c r="F61" s="13" t="s">
        <v>135</v>
      </c>
      <c r="G61" s="14"/>
      <c r="H61" s="10" t="s">
        <v>22</v>
      </c>
      <c r="I61" s="15">
        <v>0</v>
      </c>
      <c r="J61" s="15">
        <v>1425</v>
      </c>
      <c r="K61" s="15">
        <f t="shared" si="5"/>
        <v>1425</v>
      </c>
      <c r="L61" s="15">
        <v>0</v>
      </c>
      <c r="M61" s="15">
        <v>0</v>
      </c>
      <c r="N61" s="15">
        <f t="shared" si="6"/>
        <v>0</v>
      </c>
      <c r="O61" s="16">
        <f t="shared" si="7"/>
        <v>0</v>
      </c>
      <c r="P61" s="16">
        <f t="shared" si="8"/>
        <v>1425</v>
      </c>
      <c r="Q61" s="16">
        <f t="shared" si="9"/>
        <v>1425</v>
      </c>
      <c r="R61" s="30"/>
      <c r="S61" s="30"/>
      <c r="T61" s="30"/>
      <c r="U61" s="30"/>
      <c r="V61" s="30"/>
      <c r="W61" s="30"/>
      <c r="X61" s="30"/>
      <c r="Y61" s="30"/>
      <c r="Z61" s="30"/>
      <c r="AA61" s="30"/>
    </row>
    <row r="62" spans="1:27" x14ac:dyDescent="0.25">
      <c r="A62" s="11">
        <v>53</v>
      </c>
      <c r="B62" s="10" t="s">
        <v>131</v>
      </c>
      <c r="C62" s="10" t="s">
        <v>137</v>
      </c>
      <c r="D62" s="10" t="s">
        <v>136</v>
      </c>
      <c r="E62" s="12">
        <v>611</v>
      </c>
      <c r="F62" s="13" t="s">
        <v>138</v>
      </c>
      <c r="G62" s="14"/>
      <c r="H62" s="10" t="s">
        <v>22</v>
      </c>
      <c r="I62" s="15">
        <v>161</v>
      </c>
      <c r="J62" s="15">
        <v>0</v>
      </c>
      <c r="K62" s="15">
        <f t="shared" si="5"/>
        <v>161</v>
      </c>
      <c r="L62" s="15">
        <v>0</v>
      </c>
      <c r="M62" s="15">
        <v>0</v>
      </c>
      <c r="N62" s="15">
        <f t="shared" si="6"/>
        <v>0</v>
      </c>
      <c r="O62" s="16">
        <f t="shared" si="7"/>
        <v>161</v>
      </c>
      <c r="P62" s="16">
        <f t="shared" si="8"/>
        <v>0</v>
      </c>
      <c r="Q62" s="16">
        <f t="shared" si="9"/>
        <v>161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</row>
    <row r="63" spans="1:27" ht="22.5" x14ac:dyDescent="0.25">
      <c r="A63" s="11">
        <v>54</v>
      </c>
      <c r="B63" s="10" t="s">
        <v>131</v>
      </c>
      <c r="C63" s="10" t="s">
        <v>137</v>
      </c>
      <c r="D63" s="10" t="s">
        <v>140</v>
      </c>
      <c r="E63" s="12">
        <v>603</v>
      </c>
      <c r="F63" s="13" t="s">
        <v>139</v>
      </c>
      <c r="G63" s="14"/>
      <c r="H63" s="10" t="s">
        <v>22</v>
      </c>
      <c r="I63" s="15">
        <v>0</v>
      </c>
      <c r="J63" s="15">
        <v>103</v>
      </c>
      <c r="K63" s="15">
        <f t="shared" si="5"/>
        <v>103</v>
      </c>
      <c r="L63" s="15">
        <v>0</v>
      </c>
      <c r="M63" s="15">
        <v>0</v>
      </c>
      <c r="N63" s="15">
        <f t="shared" si="6"/>
        <v>0</v>
      </c>
      <c r="O63" s="16">
        <f t="shared" si="7"/>
        <v>0</v>
      </c>
      <c r="P63" s="16">
        <f t="shared" si="8"/>
        <v>103</v>
      </c>
      <c r="Q63" s="16">
        <f t="shared" si="9"/>
        <v>103</v>
      </c>
      <c r="R63" s="30"/>
      <c r="S63" s="30"/>
      <c r="T63" s="30"/>
      <c r="U63" s="30"/>
      <c r="V63" s="30"/>
      <c r="W63" s="30"/>
      <c r="X63" s="30"/>
      <c r="Y63" s="30"/>
      <c r="Z63" s="30"/>
      <c r="AA63" s="30"/>
    </row>
    <row r="64" spans="1:27" ht="22.5" x14ac:dyDescent="0.25">
      <c r="A64" s="11">
        <v>55</v>
      </c>
      <c r="B64" s="10" t="s">
        <v>131</v>
      </c>
      <c r="C64" s="10" t="s">
        <v>137</v>
      </c>
      <c r="D64" s="10" t="s">
        <v>142</v>
      </c>
      <c r="E64" s="12">
        <v>602</v>
      </c>
      <c r="F64" s="13" t="s">
        <v>141</v>
      </c>
      <c r="G64" s="14"/>
      <c r="H64" s="10" t="s">
        <v>22</v>
      </c>
      <c r="I64" s="15">
        <v>2</v>
      </c>
      <c r="J64" s="15">
        <v>281</v>
      </c>
      <c r="K64" s="15">
        <f t="shared" si="5"/>
        <v>283</v>
      </c>
      <c r="L64" s="15">
        <v>0</v>
      </c>
      <c r="M64" s="15">
        <v>0</v>
      </c>
      <c r="N64" s="15">
        <f t="shared" si="6"/>
        <v>0</v>
      </c>
      <c r="O64" s="16">
        <f t="shared" si="7"/>
        <v>2</v>
      </c>
      <c r="P64" s="16">
        <f t="shared" si="8"/>
        <v>281</v>
      </c>
      <c r="Q64" s="16">
        <f t="shared" si="9"/>
        <v>283</v>
      </c>
      <c r="R64" s="30"/>
      <c r="S64" s="30"/>
      <c r="T64" s="30"/>
      <c r="U64" s="30"/>
      <c r="V64" s="30"/>
      <c r="W64" s="30"/>
      <c r="X64" s="30"/>
      <c r="Y64" s="30"/>
      <c r="Z64" s="30"/>
      <c r="AA64" s="30"/>
    </row>
    <row r="65" spans="1:27" ht="22.5" x14ac:dyDescent="0.25">
      <c r="A65" s="11">
        <v>56</v>
      </c>
      <c r="B65" s="10" t="s">
        <v>131</v>
      </c>
      <c r="C65" s="10" t="s">
        <v>137</v>
      </c>
      <c r="D65" s="10" t="s">
        <v>145</v>
      </c>
      <c r="E65" s="12">
        <v>637</v>
      </c>
      <c r="F65" s="13" t="s">
        <v>143</v>
      </c>
      <c r="G65" s="14" t="s">
        <v>144</v>
      </c>
      <c r="H65" s="10" t="s">
        <v>76</v>
      </c>
      <c r="I65" s="15">
        <v>0</v>
      </c>
      <c r="J65" s="15">
        <v>1537</v>
      </c>
      <c r="K65" s="15">
        <f t="shared" si="5"/>
        <v>1537</v>
      </c>
      <c r="L65" s="15">
        <v>0</v>
      </c>
      <c r="M65" s="15">
        <v>0</v>
      </c>
      <c r="N65" s="15">
        <f t="shared" si="6"/>
        <v>0</v>
      </c>
      <c r="O65" s="16">
        <f t="shared" si="7"/>
        <v>0</v>
      </c>
      <c r="P65" s="16">
        <f t="shared" si="8"/>
        <v>1537</v>
      </c>
      <c r="Q65" s="16">
        <f t="shared" si="9"/>
        <v>1537</v>
      </c>
      <c r="R65" s="30"/>
      <c r="S65" s="30"/>
      <c r="T65" s="30"/>
      <c r="U65" s="30"/>
      <c r="V65" s="30"/>
      <c r="W65" s="30"/>
      <c r="X65" s="30"/>
      <c r="Y65" s="30"/>
      <c r="Z65" s="30"/>
      <c r="AA65" s="30"/>
    </row>
    <row r="66" spans="1:27" x14ac:dyDescent="0.25">
      <c r="A66" s="11">
        <v>57</v>
      </c>
      <c r="B66" s="10" t="s">
        <v>131</v>
      </c>
      <c r="C66" s="10" t="s">
        <v>137</v>
      </c>
      <c r="D66" s="10" t="s">
        <v>147</v>
      </c>
      <c r="E66" s="12">
        <v>607</v>
      </c>
      <c r="F66" s="13" t="s">
        <v>146</v>
      </c>
      <c r="G66" s="14"/>
      <c r="H66" s="10" t="s">
        <v>22</v>
      </c>
      <c r="I66" s="15">
        <v>0</v>
      </c>
      <c r="J66" s="15">
        <v>80</v>
      </c>
      <c r="K66" s="15">
        <f t="shared" si="5"/>
        <v>80</v>
      </c>
      <c r="L66" s="15">
        <v>0</v>
      </c>
      <c r="M66" s="15">
        <v>0</v>
      </c>
      <c r="N66" s="15">
        <f t="shared" si="6"/>
        <v>0</v>
      </c>
      <c r="O66" s="16">
        <f t="shared" si="7"/>
        <v>0</v>
      </c>
      <c r="P66" s="16">
        <f t="shared" si="8"/>
        <v>80</v>
      </c>
      <c r="Q66" s="16">
        <f t="shared" si="9"/>
        <v>80</v>
      </c>
      <c r="R66" s="30"/>
      <c r="S66" s="30"/>
      <c r="T66" s="30"/>
      <c r="U66" s="30"/>
      <c r="V66" s="30"/>
      <c r="W66" s="30"/>
      <c r="X66" s="30"/>
      <c r="Y66" s="30"/>
      <c r="Z66" s="30"/>
      <c r="AA66" s="30"/>
    </row>
    <row r="67" spans="1:27" ht="22.5" x14ac:dyDescent="0.25">
      <c r="A67" s="11">
        <v>58</v>
      </c>
      <c r="B67" s="10" t="s">
        <v>131</v>
      </c>
      <c r="C67" s="10" t="s">
        <v>137</v>
      </c>
      <c r="D67" s="10" t="s">
        <v>149</v>
      </c>
      <c r="E67" s="12">
        <v>608</v>
      </c>
      <c r="F67" s="13" t="s">
        <v>148</v>
      </c>
      <c r="G67" s="14"/>
      <c r="H67" s="10" t="s">
        <v>22</v>
      </c>
      <c r="I67" s="15">
        <v>0</v>
      </c>
      <c r="J67" s="15">
        <v>84</v>
      </c>
      <c r="K67" s="15">
        <f t="shared" si="5"/>
        <v>84</v>
      </c>
      <c r="L67" s="15">
        <v>0</v>
      </c>
      <c r="M67" s="15">
        <v>0</v>
      </c>
      <c r="N67" s="15">
        <f t="shared" si="6"/>
        <v>0</v>
      </c>
      <c r="O67" s="16">
        <f t="shared" si="7"/>
        <v>0</v>
      </c>
      <c r="P67" s="16">
        <f t="shared" si="8"/>
        <v>84</v>
      </c>
      <c r="Q67" s="16">
        <f t="shared" si="9"/>
        <v>84</v>
      </c>
      <c r="R67" s="30"/>
      <c r="S67" s="30"/>
      <c r="T67" s="30"/>
      <c r="U67" s="30"/>
      <c r="V67" s="30"/>
      <c r="W67" s="30"/>
      <c r="X67" s="30"/>
      <c r="Y67" s="30"/>
      <c r="Z67" s="30"/>
      <c r="AA67" s="30"/>
    </row>
    <row r="68" spans="1:27" ht="22.5" x14ac:dyDescent="0.25">
      <c r="A68" s="11">
        <v>59</v>
      </c>
      <c r="B68" s="10" t="s">
        <v>131</v>
      </c>
      <c r="C68" s="10" t="s">
        <v>137</v>
      </c>
      <c r="D68" s="10" t="s">
        <v>151</v>
      </c>
      <c r="E68" s="12">
        <v>609</v>
      </c>
      <c r="F68" s="13" t="s">
        <v>150</v>
      </c>
      <c r="G68" s="14"/>
      <c r="H68" s="10" t="s">
        <v>22</v>
      </c>
      <c r="I68" s="15">
        <v>0</v>
      </c>
      <c r="J68" s="15">
        <v>105</v>
      </c>
      <c r="K68" s="15">
        <f t="shared" si="5"/>
        <v>105</v>
      </c>
      <c r="L68" s="15">
        <v>0</v>
      </c>
      <c r="M68" s="15">
        <v>0</v>
      </c>
      <c r="N68" s="15">
        <f t="shared" si="6"/>
        <v>0</v>
      </c>
      <c r="O68" s="16">
        <f t="shared" si="7"/>
        <v>0</v>
      </c>
      <c r="P68" s="16">
        <f t="shared" si="8"/>
        <v>105</v>
      </c>
      <c r="Q68" s="16">
        <f t="shared" si="9"/>
        <v>105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</row>
    <row r="69" spans="1:27" ht="22.5" x14ac:dyDescent="0.25">
      <c r="A69" s="11">
        <v>60</v>
      </c>
      <c r="B69" s="10" t="s">
        <v>131</v>
      </c>
      <c r="C69" s="10" t="s">
        <v>137</v>
      </c>
      <c r="D69" s="10" t="s">
        <v>153</v>
      </c>
      <c r="E69" s="12">
        <v>610</v>
      </c>
      <c r="F69" s="13" t="s">
        <v>152</v>
      </c>
      <c r="G69" s="14"/>
      <c r="H69" s="10" t="s">
        <v>22</v>
      </c>
      <c r="I69" s="15">
        <v>0</v>
      </c>
      <c r="J69" s="15">
        <v>202</v>
      </c>
      <c r="K69" s="15">
        <f t="shared" si="5"/>
        <v>202</v>
      </c>
      <c r="L69" s="15">
        <v>0</v>
      </c>
      <c r="M69" s="15">
        <v>0</v>
      </c>
      <c r="N69" s="15">
        <f t="shared" si="6"/>
        <v>0</v>
      </c>
      <c r="O69" s="16">
        <f t="shared" si="7"/>
        <v>0</v>
      </c>
      <c r="P69" s="16">
        <f t="shared" si="8"/>
        <v>202</v>
      </c>
      <c r="Q69" s="16">
        <f t="shared" si="9"/>
        <v>202</v>
      </c>
      <c r="R69" s="30"/>
      <c r="S69" s="30"/>
      <c r="T69" s="30"/>
      <c r="U69" s="30"/>
      <c r="V69" s="30"/>
      <c r="W69" s="30"/>
      <c r="X69" s="30"/>
      <c r="Y69" s="30"/>
      <c r="Z69" s="30"/>
      <c r="AA69" s="30"/>
    </row>
    <row r="70" spans="1:27" ht="22.5" x14ac:dyDescent="0.25">
      <c r="A70" s="11">
        <v>61</v>
      </c>
      <c r="B70" s="10" t="s">
        <v>131</v>
      </c>
      <c r="C70" s="10" t="s">
        <v>156</v>
      </c>
      <c r="D70" s="10" t="s">
        <v>155</v>
      </c>
      <c r="E70" s="12">
        <v>613</v>
      </c>
      <c r="F70" s="13" t="s">
        <v>154</v>
      </c>
      <c r="G70" s="14"/>
      <c r="H70" s="10" t="s">
        <v>22</v>
      </c>
      <c r="I70" s="15">
        <v>0</v>
      </c>
      <c r="J70" s="15">
        <v>420</v>
      </c>
      <c r="K70" s="15">
        <f t="shared" si="5"/>
        <v>420</v>
      </c>
      <c r="L70" s="15">
        <v>0</v>
      </c>
      <c r="M70" s="15">
        <v>0</v>
      </c>
      <c r="N70" s="15">
        <f t="shared" si="6"/>
        <v>0</v>
      </c>
      <c r="O70" s="16">
        <f t="shared" si="7"/>
        <v>0</v>
      </c>
      <c r="P70" s="16">
        <f t="shared" si="8"/>
        <v>420</v>
      </c>
      <c r="Q70" s="16">
        <f t="shared" si="9"/>
        <v>420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</row>
    <row r="71" spans="1:27" x14ac:dyDescent="0.25">
      <c r="A71" s="11">
        <v>62</v>
      </c>
      <c r="B71" s="10" t="s">
        <v>131</v>
      </c>
      <c r="C71" s="10" t="s">
        <v>156</v>
      </c>
      <c r="D71" s="10" t="s">
        <v>155</v>
      </c>
      <c r="E71" s="12">
        <v>615</v>
      </c>
      <c r="F71" s="13" t="s">
        <v>157</v>
      </c>
      <c r="G71" s="14"/>
      <c r="H71" s="10" t="s">
        <v>22</v>
      </c>
      <c r="I71" s="15">
        <v>217</v>
      </c>
      <c r="J71" s="15">
        <v>0</v>
      </c>
      <c r="K71" s="15">
        <f t="shared" si="5"/>
        <v>217</v>
      </c>
      <c r="L71" s="15">
        <v>0</v>
      </c>
      <c r="M71" s="15">
        <v>0</v>
      </c>
      <c r="N71" s="15">
        <f t="shared" si="6"/>
        <v>0</v>
      </c>
      <c r="O71" s="16">
        <f t="shared" si="7"/>
        <v>217</v>
      </c>
      <c r="P71" s="16">
        <f t="shared" si="8"/>
        <v>0</v>
      </c>
      <c r="Q71" s="16">
        <f t="shared" si="9"/>
        <v>217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</row>
    <row r="72" spans="1:27" ht="22.5" x14ac:dyDescent="0.25">
      <c r="A72" s="11">
        <v>63</v>
      </c>
      <c r="B72" s="10" t="s">
        <v>131</v>
      </c>
      <c r="C72" s="10" t="s">
        <v>156</v>
      </c>
      <c r="D72" s="10" t="s">
        <v>159</v>
      </c>
      <c r="E72" s="12">
        <v>612</v>
      </c>
      <c r="F72" s="13" t="s">
        <v>158</v>
      </c>
      <c r="G72" s="14"/>
      <c r="H72" s="10" t="s">
        <v>22</v>
      </c>
      <c r="I72" s="15">
        <v>0</v>
      </c>
      <c r="J72" s="15">
        <v>887</v>
      </c>
      <c r="K72" s="15">
        <f t="shared" si="5"/>
        <v>887</v>
      </c>
      <c r="L72" s="15">
        <v>0</v>
      </c>
      <c r="M72" s="15">
        <v>0</v>
      </c>
      <c r="N72" s="15">
        <f t="shared" si="6"/>
        <v>0</v>
      </c>
      <c r="O72" s="16">
        <f t="shared" si="7"/>
        <v>0</v>
      </c>
      <c r="P72" s="16">
        <f t="shared" si="8"/>
        <v>887</v>
      </c>
      <c r="Q72" s="16">
        <f t="shared" si="9"/>
        <v>887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</row>
    <row r="73" spans="1:27" ht="22.5" x14ac:dyDescent="0.25">
      <c r="A73" s="11">
        <v>64</v>
      </c>
      <c r="B73" s="10" t="s">
        <v>131</v>
      </c>
      <c r="C73" s="10" t="s">
        <v>162</v>
      </c>
      <c r="D73" s="10" t="s">
        <v>161</v>
      </c>
      <c r="E73" s="12">
        <v>616</v>
      </c>
      <c r="F73" s="13" t="s">
        <v>160</v>
      </c>
      <c r="G73" s="14"/>
      <c r="H73" s="10" t="s">
        <v>22</v>
      </c>
      <c r="I73" s="15">
        <v>0</v>
      </c>
      <c r="J73" s="15">
        <v>1240</v>
      </c>
      <c r="K73" s="15">
        <f t="shared" si="5"/>
        <v>1240</v>
      </c>
      <c r="L73" s="15">
        <v>0</v>
      </c>
      <c r="M73" s="15">
        <v>0</v>
      </c>
      <c r="N73" s="15">
        <f t="shared" si="6"/>
        <v>0</v>
      </c>
      <c r="O73" s="16">
        <f t="shared" si="7"/>
        <v>0</v>
      </c>
      <c r="P73" s="16">
        <f t="shared" si="8"/>
        <v>1240</v>
      </c>
      <c r="Q73" s="16">
        <f t="shared" si="9"/>
        <v>1240</v>
      </c>
      <c r="R73" s="30"/>
      <c r="S73" s="30"/>
      <c r="T73" s="30"/>
      <c r="U73" s="30"/>
      <c r="V73" s="30"/>
      <c r="W73" s="30"/>
      <c r="X73" s="30"/>
      <c r="Y73" s="30"/>
      <c r="Z73" s="30"/>
      <c r="AA73" s="30"/>
    </row>
    <row r="74" spans="1:27" x14ac:dyDescent="0.25">
      <c r="A74" s="11">
        <v>65</v>
      </c>
      <c r="B74" s="10" t="s">
        <v>131</v>
      </c>
      <c r="C74" s="17" t="s">
        <v>162</v>
      </c>
      <c r="D74" s="17" t="s">
        <v>161</v>
      </c>
      <c r="E74" s="12">
        <v>620</v>
      </c>
      <c r="F74" s="13" t="s">
        <v>163</v>
      </c>
      <c r="G74" s="14"/>
      <c r="H74" s="10" t="s">
        <v>22</v>
      </c>
      <c r="I74" s="15">
        <v>286</v>
      </c>
      <c r="J74" s="15">
        <v>1</v>
      </c>
      <c r="K74" s="15">
        <f t="shared" ref="K74:K75" si="10">SUM(I74:J74)</f>
        <v>287</v>
      </c>
      <c r="L74" s="15">
        <v>1</v>
      </c>
      <c r="M74" s="15">
        <v>5</v>
      </c>
      <c r="N74" s="15">
        <f t="shared" ref="N74:N75" si="11">SUM(L74:M74)</f>
        <v>6</v>
      </c>
      <c r="O74" s="16">
        <f t="shared" si="7"/>
        <v>287</v>
      </c>
      <c r="P74" s="16">
        <f t="shared" si="8"/>
        <v>6</v>
      </c>
      <c r="Q74" s="16">
        <f t="shared" ref="Q74:Q75" si="12">SUM(O74:P74)</f>
        <v>293</v>
      </c>
      <c r="R74" s="30"/>
      <c r="S74" s="30"/>
      <c r="T74" s="30"/>
      <c r="U74" s="30"/>
      <c r="V74" s="30"/>
      <c r="W74" s="30"/>
      <c r="X74" s="30"/>
      <c r="Y74" s="30"/>
      <c r="Z74" s="30"/>
      <c r="AA74" s="30"/>
    </row>
    <row r="75" spans="1:27" ht="22.5" x14ac:dyDescent="0.25">
      <c r="A75" s="11">
        <v>66</v>
      </c>
      <c r="B75" s="10" t="s">
        <v>131</v>
      </c>
      <c r="C75" s="10" t="s">
        <v>162</v>
      </c>
      <c r="D75" s="10" t="s">
        <v>165</v>
      </c>
      <c r="E75" s="12">
        <v>617</v>
      </c>
      <c r="F75" s="13" t="s">
        <v>164</v>
      </c>
      <c r="G75" s="14"/>
      <c r="H75" s="10" t="s">
        <v>22</v>
      </c>
      <c r="I75" s="15">
        <v>0</v>
      </c>
      <c r="J75" s="15">
        <v>222</v>
      </c>
      <c r="K75" s="15">
        <f t="shared" si="10"/>
        <v>222</v>
      </c>
      <c r="L75" s="15">
        <v>0</v>
      </c>
      <c r="M75" s="15">
        <v>0</v>
      </c>
      <c r="N75" s="15">
        <f t="shared" si="11"/>
        <v>0</v>
      </c>
      <c r="O75" s="16">
        <f t="shared" si="7"/>
        <v>0</v>
      </c>
      <c r="P75" s="16">
        <f t="shared" si="8"/>
        <v>222</v>
      </c>
      <c r="Q75" s="16">
        <f t="shared" si="12"/>
        <v>222</v>
      </c>
      <c r="R75" s="30"/>
      <c r="S75" s="30"/>
      <c r="T75" s="30"/>
      <c r="U75" s="30"/>
      <c r="V75" s="30"/>
      <c r="W75" s="30"/>
      <c r="X75" s="30"/>
      <c r="Y75" s="30"/>
      <c r="Z75" s="30"/>
      <c r="AA75" s="30"/>
    </row>
    <row r="76" spans="1:27" x14ac:dyDescent="0.25">
      <c r="A76" s="20"/>
      <c r="B76" s="19"/>
      <c r="C76" s="19"/>
      <c r="D76" s="19"/>
      <c r="E76" s="21"/>
      <c r="F76" s="22"/>
      <c r="G76" s="23"/>
      <c r="H76" s="19"/>
      <c r="I76" s="24">
        <f t="shared" ref="I76:Q76" si="13">SUBTOTAL(9,I10:I75)</f>
        <v>3147</v>
      </c>
      <c r="J76" s="24">
        <f t="shared" si="13"/>
        <v>43578</v>
      </c>
      <c r="K76" s="24">
        <f t="shared" si="13"/>
        <v>46725</v>
      </c>
      <c r="L76" s="24">
        <f t="shared" si="13"/>
        <v>14</v>
      </c>
      <c r="M76" s="24">
        <f t="shared" si="13"/>
        <v>21</v>
      </c>
      <c r="N76" s="24">
        <f t="shared" si="13"/>
        <v>35</v>
      </c>
      <c r="O76" s="25">
        <f t="shared" si="13"/>
        <v>3161</v>
      </c>
      <c r="P76" s="25">
        <f t="shared" si="13"/>
        <v>43599</v>
      </c>
      <c r="Q76" s="25">
        <f t="shared" si="13"/>
        <v>46760</v>
      </c>
      <c r="R76" s="30"/>
      <c r="S76" s="30"/>
      <c r="T76" s="30"/>
      <c r="U76" s="30"/>
      <c r="V76" s="30"/>
      <c r="W76" s="30"/>
      <c r="X76" s="30"/>
      <c r="Y76" s="30"/>
      <c r="Z76" s="30"/>
      <c r="AA76" s="30"/>
    </row>
    <row r="77" spans="1:27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</row>
    <row r="78" spans="1:27" x14ac:dyDescent="0.25">
      <c r="A78" s="30"/>
      <c r="B78" s="30"/>
      <c r="C78" s="46" t="s">
        <v>166</v>
      </c>
      <c r="D78" s="47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</row>
    <row r="79" spans="1:27" x14ac:dyDescent="0.25">
      <c r="A79" s="30"/>
      <c r="B79" s="30"/>
      <c r="C79" s="48" t="s">
        <v>167</v>
      </c>
      <c r="D79" s="49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</row>
    <row r="80" spans="1:27" x14ac:dyDescent="0.25">
      <c r="A80" s="30"/>
      <c r="B80" s="30"/>
      <c r="C80" s="10" t="s">
        <v>26</v>
      </c>
      <c r="D80" s="10" t="s">
        <v>168</v>
      </c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</row>
    <row r="81" spans="1:27" x14ac:dyDescent="0.25">
      <c r="A81" s="30"/>
      <c r="B81" s="30"/>
      <c r="C81" s="10" t="s">
        <v>65</v>
      </c>
      <c r="D81" s="10" t="s">
        <v>169</v>
      </c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</row>
    <row r="82" spans="1:27" x14ac:dyDescent="0.25">
      <c r="A82" s="30"/>
      <c r="B82" s="30"/>
      <c r="C82" s="10" t="s">
        <v>17</v>
      </c>
      <c r="D82" s="10" t="s">
        <v>170</v>
      </c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</row>
    <row r="83" spans="1:27" x14ac:dyDescent="0.25">
      <c r="A83" s="30"/>
      <c r="B83" s="30"/>
      <c r="C83" s="48" t="s">
        <v>171</v>
      </c>
      <c r="D83" s="49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</row>
    <row r="84" spans="1:27" x14ac:dyDescent="0.25">
      <c r="A84" s="30"/>
      <c r="B84" s="30"/>
      <c r="C84" s="10" t="s">
        <v>22</v>
      </c>
      <c r="D84" s="26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</row>
    <row r="85" spans="1:27" x14ac:dyDescent="0.25">
      <c r="A85" s="30"/>
      <c r="B85" s="30"/>
      <c r="C85" s="10" t="s">
        <v>76</v>
      </c>
      <c r="D85" s="26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</row>
    <row r="86" spans="1:27" x14ac:dyDescent="0.25">
      <c r="A86" s="30"/>
      <c r="B86" s="30"/>
      <c r="C86" s="10" t="s">
        <v>18</v>
      </c>
      <c r="D86" s="26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</row>
    <row r="87" spans="1:27" x14ac:dyDescent="0.25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</row>
    <row r="88" spans="1:27" x14ac:dyDescent="0.25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</row>
    <row r="89" spans="1:27" x14ac:dyDescent="0.25">
      <c r="A89" s="42" t="s">
        <v>172</v>
      </c>
      <c r="B89" s="42" t="s">
        <v>1</v>
      </c>
      <c r="C89" s="42" t="s">
        <v>173</v>
      </c>
      <c r="D89" s="39" t="s">
        <v>174</v>
      </c>
      <c r="E89" s="39"/>
      <c r="F89" s="39" t="s">
        <v>175</v>
      </c>
      <c r="G89" s="39"/>
      <c r="H89" s="39" t="s">
        <v>176</v>
      </c>
      <c r="I89" s="39"/>
      <c r="J89" s="39" t="s">
        <v>177</v>
      </c>
      <c r="K89" s="39"/>
      <c r="L89" s="39" t="s">
        <v>178</v>
      </c>
      <c r="M89" s="39"/>
      <c r="N89" s="39" t="s">
        <v>179</v>
      </c>
      <c r="O89" s="39"/>
      <c r="P89" s="39" t="s">
        <v>180</v>
      </c>
      <c r="Q89" s="39"/>
      <c r="R89" s="39" t="s">
        <v>181</v>
      </c>
      <c r="S89" s="39"/>
      <c r="T89" s="39" t="s">
        <v>182</v>
      </c>
      <c r="U89" s="39"/>
      <c r="V89" s="39" t="s">
        <v>183</v>
      </c>
      <c r="W89" s="39"/>
      <c r="X89" s="39" t="s">
        <v>11</v>
      </c>
      <c r="Y89" s="39"/>
      <c r="Z89" s="39"/>
      <c r="AA89" s="30"/>
    </row>
    <row r="90" spans="1:27" x14ac:dyDescent="0.25">
      <c r="A90" s="42"/>
      <c r="B90" s="42"/>
      <c r="C90" s="42"/>
      <c r="D90" s="1" t="s">
        <v>13</v>
      </c>
      <c r="E90" s="1" t="s">
        <v>12</v>
      </c>
      <c r="F90" s="1" t="s">
        <v>13</v>
      </c>
      <c r="G90" s="1" t="s">
        <v>12</v>
      </c>
      <c r="H90" s="1" t="s">
        <v>13</v>
      </c>
      <c r="I90" s="1" t="s">
        <v>12</v>
      </c>
      <c r="J90" s="1" t="s">
        <v>13</v>
      </c>
      <c r="K90" s="1" t="s">
        <v>12</v>
      </c>
      <c r="L90" s="1" t="s">
        <v>13</v>
      </c>
      <c r="M90" s="1" t="s">
        <v>12</v>
      </c>
      <c r="N90" s="1" t="s">
        <v>13</v>
      </c>
      <c r="O90" s="1" t="s">
        <v>12</v>
      </c>
      <c r="P90" s="1" t="s">
        <v>13</v>
      </c>
      <c r="Q90" s="1" t="s">
        <v>12</v>
      </c>
      <c r="R90" s="1" t="s">
        <v>13</v>
      </c>
      <c r="S90" s="1" t="s">
        <v>12</v>
      </c>
      <c r="T90" s="1" t="s">
        <v>13</v>
      </c>
      <c r="U90" s="1" t="s">
        <v>12</v>
      </c>
      <c r="V90" s="1" t="s">
        <v>13</v>
      </c>
      <c r="W90" s="1" t="s">
        <v>12</v>
      </c>
      <c r="X90" s="1" t="s">
        <v>13</v>
      </c>
      <c r="Y90" s="1" t="s">
        <v>12</v>
      </c>
      <c r="Z90" s="1" t="s">
        <v>14</v>
      </c>
      <c r="AA90" s="30"/>
    </row>
    <row r="91" spans="1:27" x14ac:dyDescent="0.25">
      <c r="A91" s="27" t="s">
        <v>20</v>
      </c>
      <c r="B91" s="27" t="s">
        <v>15</v>
      </c>
      <c r="C91" s="14">
        <v>19</v>
      </c>
      <c r="D91" s="15">
        <v>0</v>
      </c>
      <c r="E91" s="15">
        <v>4</v>
      </c>
      <c r="F91" s="15">
        <v>6</v>
      </c>
      <c r="G91" s="15">
        <v>4</v>
      </c>
      <c r="H91" s="15">
        <v>10295</v>
      </c>
      <c r="I91" s="15">
        <v>1050</v>
      </c>
      <c r="J91" s="15">
        <v>707</v>
      </c>
      <c r="K91" s="15">
        <v>129</v>
      </c>
      <c r="L91" s="15">
        <v>521</v>
      </c>
      <c r="M91" s="15">
        <v>75</v>
      </c>
      <c r="N91" s="15">
        <v>351</v>
      </c>
      <c r="O91" s="15">
        <v>64</v>
      </c>
      <c r="P91" s="15">
        <v>230</v>
      </c>
      <c r="Q91" s="15">
        <v>30</v>
      </c>
      <c r="R91" s="15">
        <v>96</v>
      </c>
      <c r="S91" s="15">
        <v>7</v>
      </c>
      <c r="T91" s="15">
        <v>50</v>
      </c>
      <c r="U91" s="15">
        <v>4</v>
      </c>
      <c r="V91" s="15">
        <v>35</v>
      </c>
      <c r="W91" s="15">
        <v>3</v>
      </c>
      <c r="X91" s="15">
        <v>12291</v>
      </c>
      <c r="Y91" s="15">
        <v>1370</v>
      </c>
      <c r="Z91" s="15">
        <v>13661</v>
      </c>
      <c r="AA91" s="30"/>
    </row>
    <row r="92" spans="1:27" x14ac:dyDescent="0.25">
      <c r="A92" s="27" t="s">
        <v>60</v>
      </c>
      <c r="B92" s="27" t="s">
        <v>15</v>
      </c>
      <c r="C92" s="14">
        <v>2</v>
      </c>
      <c r="D92" s="15">
        <v>0</v>
      </c>
      <c r="E92" s="15">
        <v>0</v>
      </c>
      <c r="F92" s="15">
        <v>0</v>
      </c>
      <c r="G92" s="15">
        <v>0</v>
      </c>
      <c r="H92" s="15">
        <v>527</v>
      </c>
      <c r="I92" s="15">
        <v>6</v>
      </c>
      <c r="J92" s="15">
        <v>35</v>
      </c>
      <c r="K92" s="15">
        <v>3</v>
      </c>
      <c r="L92" s="15">
        <v>22</v>
      </c>
      <c r="M92" s="15">
        <v>1</v>
      </c>
      <c r="N92" s="15">
        <v>13</v>
      </c>
      <c r="O92" s="15">
        <v>1</v>
      </c>
      <c r="P92" s="15">
        <v>7</v>
      </c>
      <c r="Q92" s="15">
        <v>1</v>
      </c>
      <c r="R92" s="15">
        <v>6</v>
      </c>
      <c r="S92" s="15">
        <v>0</v>
      </c>
      <c r="T92" s="15">
        <v>4</v>
      </c>
      <c r="U92" s="15">
        <v>0</v>
      </c>
      <c r="V92" s="15">
        <v>6</v>
      </c>
      <c r="W92" s="15">
        <v>0</v>
      </c>
      <c r="X92" s="15">
        <v>620</v>
      </c>
      <c r="Y92" s="15">
        <v>12</v>
      </c>
      <c r="Z92" s="15">
        <v>632</v>
      </c>
      <c r="AA92" s="30"/>
    </row>
    <row r="93" spans="1:27" x14ac:dyDescent="0.25">
      <c r="A93" s="27" t="s">
        <v>134</v>
      </c>
      <c r="B93" s="27" t="s">
        <v>131</v>
      </c>
      <c r="C93" s="14">
        <v>1</v>
      </c>
      <c r="D93" s="15">
        <v>0</v>
      </c>
      <c r="E93" s="15">
        <v>0</v>
      </c>
      <c r="F93" s="15">
        <v>0</v>
      </c>
      <c r="G93" s="15">
        <v>0</v>
      </c>
      <c r="H93" s="15">
        <v>189</v>
      </c>
      <c r="I93" s="15">
        <v>1</v>
      </c>
      <c r="J93" s="15">
        <v>20</v>
      </c>
      <c r="K93" s="15">
        <v>0</v>
      </c>
      <c r="L93" s="15">
        <v>11</v>
      </c>
      <c r="M93" s="15">
        <v>0</v>
      </c>
      <c r="N93" s="15">
        <v>16</v>
      </c>
      <c r="O93" s="15">
        <v>0</v>
      </c>
      <c r="P93" s="15">
        <v>7</v>
      </c>
      <c r="Q93" s="15">
        <v>0</v>
      </c>
      <c r="R93" s="15">
        <v>3</v>
      </c>
      <c r="S93" s="15">
        <v>0</v>
      </c>
      <c r="T93" s="15">
        <v>3</v>
      </c>
      <c r="U93" s="15">
        <v>0</v>
      </c>
      <c r="V93" s="15">
        <v>3</v>
      </c>
      <c r="W93" s="15">
        <v>0</v>
      </c>
      <c r="X93" s="15">
        <f t="shared" ref="X93:Y93" si="14">D93+F93+H93+J93+L93+N93+P93+R93+T93+V93</f>
        <v>252</v>
      </c>
      <c r="Y93" s="15">
        <f t="shared" si="14"/>
        <v>1</v>
      </c>
      <c r="Z93" s="15">
        <f t="shared" ref="Z93" si="15">SUM(X93:Y93)</f>
        <v>253</v>
      </c>
      <c r="AA93" s="30"/>
    </row>
    <row r="94" spans="1:27" x14ac:dyDescent="0.25">
      <c r="A94" s="27" t="s">
        <v>137</v>
      </c>
      <c r="B94" s="27" t="s">
        <v>131</v>
      </c>
      <c r="C94" s="14">
        <v>9</v>
      </c>
      <c r="D94" s="15">
        <v>0</v>
      </c>
      <c r="E94" s="15">
        <v>0</v>
      </c>
      <c r="F94" s="15">
        <v>0</v>
      </c>
      <c r="G94" s="15">
        <v>0</v>
      </c>
      <c r="H94" s="15">
        <v>3048</v>
      </c>
      <c r="I94" s="15">
        <v>126</v>
      </c>
      <c r="J94" s="15">
        <v>268</v>
      </c>
      <c r="K94" s="15">
        <v>10</v>
      </c>
      <c r="L94" s="15">
        <v>196</v>
      </c>
      <c r="M94" s="15">
        <v>8</v>
      </c>
      <c r="N94" s="15">
        <v>120</v>
      </c>
      <c r="O94" s="15">
        <v>8</v>
      </c>
      <c r="P94" s="15">
        <v>104</v>
      </c>
      <c r="Q94" s="15">
        <v>7</v>
      </c>
      <c r="R94" s="15">
        <v>47</v>
      </c>
      <c r="S94" s="15">
        <v>1</v>
      </c>
      <c r="T94" s="15">
        <v>22</v>
      </c>
      <c r="U94" s="15">
        <v>2</v>
      </c>
      <c r="V94" s="15">
        <v>12</v>
      </c>
      <c r="W94" s="15">
        <v>1</v>
      </c>
      <c r="X94" s="15">
        <v>3817</v>
      </c>
      <c r="Y94" s="15">
        <v>163</v>
      </c>
      <c r="Z94" s="15">
        <v>3980</v>
      </c>
      <c r="AA94" s="30"/>
    </row>
    <row r="95" spans="1:27" x14ac:dyDescent="0.25">
      <c r="A95" s="27" t="s">
        <v>156</v>
      </c>
      <c r="B95" s="27" t="s">
        <v>131</v>
      </c>
      <c r="C95" s="14">
        <v>3</v>
      </c>
      <c r="D95" s="15">
        <v>0</v>
      </c>
      <c r="E95" s="15">
        <v>0</v>
      </c>
      <c r="F95" s="15">
        <v>0</v>
      </c>
      <c r="G95" s="15">
        <v>0</v>
      </c>
      <c r="H95" s="15">
        <v>1084</v>
      </c>
      <c r="I95" s="15">
        <v>167</v>
      </c>
      <c r="J95" s="15">
        <v>68</v>
      </c>
      <c r="K95" s="15">
        <v>15</v>
      </c>
      <c r="L95" s="15">
        <v>64</v>
      </c>
      <c r="M95" s="15">
        <v>15</v>
      </c>
      <c r="N95" s="15">
        <v>41</v>
      </c>
      <c r="O95" s="15">
        <v>11</v>
      </c>
      <c r="P95" s="15">
        <v>30</v>
      </c>
      <c r="Q95" s="15">
        <v>5</v>
      </c>
      <c r="R95" s="15">
        <v>8</v>
      </c>
      <c r="S95" s="15">
        <v>2</v>
      </c>
      <c r="T95" s="15">
        <v>5</v>
      </c>
      <c r="U95" s="15">
        <v>1</v>
      </c>
      <c r="V95" s="15">
        <v>7</v>
      </c>
      <c r="W95" s="15">
        <v>1</v>
      </c>
      <c r="X95" s="15">
        <v>1307</v>
      </c>
      <c r="Y95" s="15">
        <v>217</v>
      </c>
      <c r="Z95" s="15">
        <v>1524</v>
      </c>
      <c r="AA95" s="30"/>
    </row>
    <row r="96" spans="1:27" x14ac:dyDescent="0.25">
      <c r="A96" s="27" t="s">
        <v>162</v>
      </c>
      <c r="B96" s="27" t="s">
        <v>131</v>
      </c>
      <c r="C96" s="14">
        <v>3</v>
      </c>
      <c r="D96" s="15">
        <v>2</v>
      </c>
      <c r="E96" s="15">
        <v>0</v>
      </c>
      <c r="F96" s="15">
        <v>3</v>
      </c>
      <c r="G96" s="15">
        <v>1</v>
      </c>
      <c r="H96" s="15">
        <v>1236</v>
      </c>
      <c r="I96" s="15">
        <v>210</v>
      </c>
      <c r="J96" s="15">
        <v>73</v>
      </c>
      <c r="K96" s="15">
        <v>28</v>
      </c>
      <c r="L96" s="15">
        <v>45</v>
      </c>
      <c r="M96" s="15">
        <v>24</v>
      </c>
      <c r="N96" s="15">
        <v>53</v>
      </c>
      <c r="O96" s="15">
        <v>11</v>
      </c>
      <c r="P96" s="15">
        <v>28</v>
      </c>
      <c r="Q96" s="15">
        <v>9</v>
      </c>
      <c r="R96" s="15">
        <v>14</v>
      </c>
      <c r="S96" s="15">
        <v>3</v>
      </c>
      <c r="T96" s="15">
        <v>6</v>
      </c>
      <c r="U96" s="15">
        <v>0</v>
      </c>
      <c r="V96" s="15">
        <v>8</v>
      </c>
      <c r="W96" s="15">
        <v>1</v>
      </c>
      <c r="X96" s="15">
        <v>1468</v>
      </c>
      <c r="Y96" s="15">
        <v>287</v>
      </c>
      <c r="Z96" s="15">
        <v>1755</v>
      </c>
      <c r="AA96" s="30"/>
    </row>
    <row r="97" spans="1:27" x14ac:dyDescent="0.25">
      <c r="A97" s="27" t="s">
        <v>67</v>
      </c>
      <c r="B97" s="27" t="s">
        <v>63</v>
      </c>
      <c r="C97" s="14">
        <v>3</v>
      </c>
      <c r="D97" s="15">
        <v>0</v>
      </c>
      <c r="E97" s="15">
        <v>0</v>
      </c>
      <c r="F97" s="15">
        <v>0</v>
      </c>
      <c r="G97" s="15">
        <v>0</v>
      </c>
      <c r="H97" s="15">
        <v>2182</v>
      </c>
      <c r="I97" s="15">
        <v>1</v>
      </c>
      <c r="J97" s="15">
        <v>154</v>
      </c>
      <c r="K97" s="15">
        <v>1</v>
      </c>
      <c r="L97" s="15">
        <v>103</v>
      </c>
      <c r="M97" s="15">
        <v>1</v>
      </c>
      <c r="N97" s="15">
        <v>51</v>
      </c>
      <c r="O97" s="15">
        <v>0</v>
      </c>
      <c r="P97" s="15">
        <v>31</v>
      </c>
      <c r="Q97" s="15">
        <v>1</v>
      </c>
      <c r="R97" s="15">
        <v>18</v>
      </c>
      <c r="S97" s="15">
        <v>0</v>
      </c>
      <c r="T97" s="15">
        <v>10</v>
      </c>
      <c r="U97" s="15">
        <v>0</v>
      </c>
      <c r="V97" s="15">
        <v>5</v>
      </c>
      <c r="W97" s="15">
        <v>0</v>
      </c>
      <c r="X97" s="15">
        <v>2554</v>
      </c>
      <c r="Y97" s="15">
        <v>4</v>
      </c>
      <c r="Z97" s="15">
        <v>2558</v>
      </c>
      <c r="AA97" s="30"/>
    </row>
    <row r="98" spans="1:27" x14ac:dyDescent="0.25">
      <c r="A98" s="27" t="s">
        <v>29</v>
      </c>
      <c r="B98" s="27" t="s">
        <v>63</v>
      </c>
      <c r="C98" s="14">
        <v>2</v>
      </c>
      <c r="D98" s="15">
        <v>0</v>
      </c>
      <c r="E98" s="15">
        <v>0</v>
      </c>
      <c r="F98" s="15">
        <v>0</v>
      </c>
      <c r="G98" s="15">
        <v>0</v>
      </c>
      <c r="H98" s="15">
        <v>1888</v>
      </c>
      <c r="I98" s="15">
        <v>4</v>
      </c>
      <c r="J98" s="15">
        <v>145</v>
      </c>
      <c r="K98" s="15">
        <v>0</v>
      </c>
      <c r="L98" s="15">
        <v>97</v>
      </c>
      <c r="M98" s="15">
        <v>0</v>
      </c>
      <c r="N98" s="15">
        <v>68</v>
      </c>
      <c r="O98" s="15">
        <v>0</v>
      </c>
      <c r="P98" s="15">
        <v>28</v>
      </c>
      <c r="Q98" s="15">
        <v>0</v>
      </c>
      <c r="R98" s="15">
        <v>15</v>
      </c>
      <c r="S98" s="15">
        <v>0</v>
      </c>
      <c r="T98" s="15">
        <v>13</v>
      </c>
      <c r="U98" s="15">
        <v>0</v>
      </c>
      <c r="V98" s="15">
        <v>3</v>
      </c>
      <c r="W98" s="15">
        <v>0</v>
      </c>
      <c r="X98" s="15">
        <v>2257</v>
      </c>
      <c r="Y98" s="15">
        <v>4</v>
      </c>
      <c r="Z98" s="15">
        <v>2261</v>
      </c>
      <c r="AA98" s="30"/>
    </row>
    <row r="99" spans="1:27" x14ac:dyDescent="0.25">
      <c r="A99" s="27" t="s">
        <v>78</v>
      </c>
      <c r="B99" s="27" t="s">
        <v>184</v>
      </c>
      <c r="C99" s="14">
        <v>3</v>
      </c>
      <c r="D99" s="15">
        <v>0</v>
      </c>
      <c r="E99" s="15">
        <v>0</v>
      </c>
      <c r="F99" s="15">
        <v>0</v>
      </c>
      <c r="G99" s="15">
        <v>0</v>
      </c>
      <c r="H99" s="15">
        <v>2046</v>
      </c>
      <c r="I99" s="15">
        <v>60</v>
      </c>
      <c r="J99" s="15">
        <v>163</v>
      </c>
      <c r="K99" s="15">
        <v>9</v>
      </c>
      <c r="L99" s="15">
        <v>90</v>
      </c>
      <c r="M99" s="15">
        <v>2</v>
      </c>
      <c r="N99" s="15">
        <v>56</v>
      </c>
      <c r="O99" s="15">
        <v>1</v>
      </c>
      <c r="P99" s="15">
        <v>31</v>
      </c>
      <c r="Q99" s="15">
        <v>2</v>
      </c>
      <c r="R99" s="15">
        <v>15</v>
      </c>
      <c r="S99" s="15">
        <v>0</v>
      </c>
      <c r="T99" s="15">
        <v>11</v>
      </c>
      <c r="U99" s="15">
        <v>1</v>
      </c>
      <c r="V99" s="15">
        <v>3</v>
      </c>
      <c r="W99" s="15">
        <v>0</v>
      </c>
      <c r="X99" s="15">
        <v>2415</v>
      </c>
      <c r="Y99" s="15">
        <v>75</v>
      </c>
      <c r="Z99" s="15">
        <v>2490</v>
      </c>
      <c r="AA99" s="30"/>
    </row>
    <row r="100" spans="1:27" x14ac:dyDescent="0.25">
      <c r="A100" s="27" t="s">
        <v>82</v>
      </c>
      <c r="B100" s="27" t="s">
        <v>63</v>
      </c>
      <c r="C100" s="14">
        <v>2</v>
      </c>
      <c r="D100" s="15">
        <v>1</v>
      </c>
      <c r="E100" s="15">
        <v>0</v>
      </c>
      <c r="F100" s="15">
        <v>0</v>
      </c>
      <c r="G100" s="15">
        <v>2</v>
      </c>
      <c r="H100" s="15">
        <v>2209</v>
      </c>
      <c r="I100" s="15">
        <v>66</v>
      </c>
      <c r="J100" s="15">
        <v>166</v>
      </c>
      <c r="K100" s="15">
        <v>12</v>
      </c>
      <c r="L100" s="15">
        <v>103</v>
      </c>
      <c r="M100" s="15">
        <v>8</v>
      </c>
      <c r="N100" s="15">
        <v>68</v>
      </c>
      <c r="O100" s="15">
        <v>4</v>
      </c>
      <c r="P100" s="15">
        <v>45</v>
      </c>
      <c r="Q100" s="15">
        <v>1</v>
      </c>
      <c r="R100" s="15">
        <v>18</v>
      </c>
      <c r="S100" s="15">
        <v>0</v>
      </c>
      <c r="T100" s="15">
        <v>8</v>
      </c>
      <c r="U100" s="15">
        <v>0</v>
      </c>
      <c r="V100" s="15">
        <v>4</v>
      </c>
      <c r="W100" s="15">
        <v>0</v>
      </c>
      <c r="X100" s="15">
        <v>2622</v>
      </c>
      <c r="Y100" s="15">
        <v>93</v>
      </c>
      <c r="Z100" s="15">
        <v>2715</v>
      </c>
      <c r="AA100" s="30"/>
    </row>
    <row r="101" spans="1:27" x14ac:dyDescent="0.25">
      <c r="A101" s="27" t="s">
        <v>87</v>
      </c>
      <c r="B101" s="27" t="s">
        <v>63</v>
      </c>
      <c r="C101" s="14">
        <v>1</v>
      </c>
      <c r="D101" s="15">
        <v>0</v>
      </c>
      <c r="E101" s="15">
        <v>0</v>
      </c>
      <c r="F101" s="15">
        <v>0</v>
      </c>
      <c r="G101" s="15">
        <v>0</v>
      </c>
      <c r="H101" s="15">
        <v>468</v>
      </c>
      <c r="I101" s="15">
        <v>0</v>
      </c>
      <c r="J101" s="15">
        <v>29</v>
      </c>
      <c r="K101" s="15">
        <v>0</v>
      </c>
      <c r="L101" s="15">
        <v>21</v>
      </c>
      <c r="M101" s="15">
        <v>0</v>
      </c>
      <c r="N101" s="15">
        <v>18</v>
      </c>
      <c r="O101" s="15">
        <v>0</v>
      </c>
      <c r="P101" s="15">
        <v>8</v>
      </c>
      <c r="Q101" s="15">
        <v>0</v>
      </c>
      <c r="R101" s="15">
        <v>5</v>
      </c>
      <c r="S101" s="15">
        <v>0</v>
      </c>
      <c r="T101" s="15">
        <v>0</v>
      </c>
      <c r="U101" s="15">
        <v>0</v>
      </c>
      <c r="V101" s="15">
        <v>0</v>
      </c>
      <c r="W101" s="15">
        <v>0</v>
      </c>
      <c r="X101" s="15">
        <f t="shared" ref="X101:Y103" si="16">D101+F101+H101+J101+L101+N101+P101+R101+T101+V101</f>
        <v>549</v>
      </c>
      <c r="Y101" s="15">
        <f t="shared" si="16"/>
        <v>0</v>
      </c>
      <c r="Z101" s="15">
        <f t="shared" ref="Z101:Z103" si="17">SUM(X101:Y101)</f>
        <v>549</v>
      </c>
      <c r="AA101" s="30"/>
    </row>
    <row r="102" spans="1:27" x14ac:dyDescent="0.25">
      <c r="A102" s="27" t="s">
        <v>90</v>
      </c>
      <c r="B102" s="27" t="s">
        <v>63</v>
      </c>
      <c r="C102" s="14">
        <v>2</v>
      </c>
      <c r="D102" s="15">
        <v>0</v>
      </c>
      <c r="E102" s="15">
        <v>0</v>
      </c>
      <c r="F102" s="15">
        <v>0</v>
      </c>
      <c r="G102" s="15">
        <v>0</v>
      </c>
      <c r="H102" s="15">
        <v>1265</v>
      </c>
      <c r="I102" s="15">
        <v>76</v>
      </c>
      <c r="J102" s="15">
        <v>110</v>
      </c>
      <c r="K102" s="15">
        <v>12</v>
      </c>
      <c r="L102" s="15">
        <v>73</v>
      </c>
      <c r="M102" s="15">
        <v>6</v>
      </c>
      <c r="N102" s="15">
        <v>36</v>
      </c>
      <c r="O102" s="15">
        <v>4</v>
      </c>
      <c r="P102" s="15">
        <v>24</v>
      </c>
      <c r="Q102" s="15">
        <v>2</v>
      </c>
      <c r="R102" s="15">
        <v>16</v>
      </c>
      <c r="S102" s="15">
        <v>0</v>
      </c>
      <c r="T102" s="15">
        <v>2</v>
      </c>
      <c r="U102" s="15">
        <v>0</v>
      </c>
      <c r="V102" s="15">
        <v>2</v>
      </c>
      <c r="W102" s="15">
        <v>0</v>
      </c>
      <c r="X102" s="15">
        <v>1528</v>
      </c>
      <c r="Y102" s="15">
        <v>100</v>
      </c>
      <c r="Z102" s="15">
        <v>1628</v>
      </c>
      <c r="AA102" s="30"/>
    </row>
    <row r="103" spans="1:27" ht="22.5" x14ac:dyDescent="0.25">
      <c r="A103" s="27" t="s">
        <v>185</v>
      </c>
      <c r="B103" s="27" t="s">
        <v>63</v>
      </c>
      <c r="C103" s="14">
        <v>1</v>
      </c>
      <c r="D103" s="15">
        <v>0</v>
      </c>
      <c r="E103" s="15">
        <v>0</v>
      </c>
      <c r="F103" s="15">
        <v>0</v>
      </c>
      <c r="G103" s="15">
        <v>0</v>
      </c>
      <c r="H103" s="15">
        <v>136</v>
      </c>
      <c r="I103" s="15">
        <v>11</v>
      </c>
      <c r="J103" s="15">
        <v>5</v>
      </c>
      <c r="K103" s="15">
        <v>0</v>
      </c>
      <c r="L103" s="15">
        <v>10</v>
      </c>
      <c r="M103" s="15">
        <v>0</v>
      </c>
      <c r="N103" s="15">
        <v>7</v>
      </c>
      <c r="O103" s="15">
        <v>0</v>
      </c>
      <c r="P103" s="15">
        <v>1</v>
      </c>
      <c r="Q103" s="15">
        <v>0</v>
      </c>
      <c r="R103" s="15">
        <v>0</v>
      </c>
      <c r="S103" s="15">
        <v>0</v>
      </c>
      <c r="T103" s="15">
        <v>0</v>
      </c>
      <c r="U103" s="15">
        <v>0</v>
      </c>
      <c r="V103" s="15">
        <v>0</v>
      </c>
      <c r="W103" s="15">
        <v>0</v>
      </c>
      <c r="X103" s="15">
        <f t="shared" si="16"/>
        <v>159</v>
      </c>
      <c r="Y103" s="15">
        <f t="shared" si="16"/>
        <v>11</v>
      </c>
      <c r="Z103" s="15">
        <f t="shared" si="17"/>
        <v>170</v>
      </c>
      <c r="AA103" s="30"/>
    </row>
    <row r="104" spans="1:27" x14ac:dyDescent="0.25">
      <c r="A104" s="27" t="s">
        <v>98</v>
      </c>
      <c r="B104" s="27" t="s">
        <v>63</v>
      </c>
      <c r="C104" s="14">
        <v>2</v>
      </c>
      <c r="D104" s="15">
        <v>0</v>
      </c>
      <c r="E104" s="15">
        <v>0</v>
      </c>
      <c r="F104" s="15">
        <v>0</v>
      </c>
      <c r="G104" s="15">
        <v>0</v>
      </c>
      <c r="H104" s="15">
        <v>963</v>
      </c>
      <c r="I104" s="15">
        <v>66</v>
      </c>
      <c r="J104" s="15">
        <v>46</v>
      </c>
      <c r="K104" s="15">
        <v>3</v>
      </c>
      <c r="L104" s="15">
        <v>45</v>
      </c>
      <c r="M104" s="15">
        <v>11</v>
      </c>
      <c r="N104" s="15">
        <v>33</v>
      </c>
      <c r="O104" s="15">
        <v>5</v>
      </c>
      <c r="P104" s="15">
        <v>12</v>
      </c>
      <c r="Q104" s="15">
        <v>1</v>
      </c>
      <c r="R104" s="15">
        <v>7</v>
      </c>
      <c r="S104" s="15">
        <v>1</v>
      </c>
      <c r="T104" s="15">
        <v>7</v>
      </c>
      <c r="U104" s="15">
        <v>0</v>
      </c>
      <c r="V104" s="15">
        <v>4</v>
      </c>
      <c r="W104" s="15">
        <v>0</v>
      </c>
      <c r="X104" s="15">
        <v>1117</v>
      </c>
      <c r="Y104" s="15">
        <v>87</v>
      </c>
      <c r="Z104" s="15">
        <v>1204</v>
      </c>
      <c r="AA104" s="30"/>
    </row>
    <row r="105" spans="1:27" ht="22.5" x14ac:dyDescent="0.25">
      <c r="A105" s="27" t="s">
        <v>104</v>
      </c>
      <c r="B105" s="27" t="s">
        <v>101</v>
      </c>
      <c r="C105" s="14">
        <v>3</v>
      </c>
      <c r="D105" s="15">
        <v>0</v>
      </c>
      <c r="E105" s="15">
        <v>0</v>
      </c>
      <c r="F105" s="15">
        <v>3</v>
      </c>
      <c r="G105" s="15">
        <v>0</v>
      </c>
      <c r="H105" s="15">
        <v>3403</v>
      </c>
      <c r="I105" s="15">
        <v>259</v>
      </c>
      <c r="J105" s="15">
        <v>268</v>
      </c>
      <c r="K105" s="15">
        <v>18</v>
      </c>
      <c r="L105" s="15">
        <v>176</v>
      </c>
      <c r="M105" s="15">
        <v>14</v>
      </c>
      <c r="N105" s="15">
        <v>109</v>
      </c>
      <c r="O105" s="15">
        <v>10</v>
      </c>
      <c r="P105" s="15">
        <v>58</v>
      </c>
      <c r="Q105" s="15">
        <v>2</v>
      </c>
      <c r="R105" s="15">
        <v>47</v>
      </c>
      <c r="S105" s="15">
        <v>2</v>
      </c>
      <c r="T105" s="15">
        <v>16</v>
      </c>
      <c r="U105" s="15">
        <v>0</v>
      </c>
      <c r="V105" s="15">
        <v>10</v>
      </c>
      <c r="W105" s="15">
        <v>1</v>
      </c>
      <c r="X105" s="15">
        <v>4090</v>
      </c>
      <c r="Y105" s="15">
        <v>306</v>
      </c>
      <c r="Z105" s="15">
        <v>4396</v>
      </c>
      <c r="AA105" s="30"/>
    </row>
    <row r="106" spans="1:27" x14ac:dyDescent="0.25">
      <c r="A106" s="27" t="s">
        <v>110</v>
      </c>
      <c r="B106" s="27" t="s">
        <v>101</v>
      </c>
      <c r="C106" s="14">
        <v>1</v>
      </c>
      <c r="D106" s="15">
        <v>0</v>
      </c>
      <c r="E106" s="15">
        <v>0</v>
      </c>
      <c r="F106" s="15">
        <v>0</v>
      </c>
      <c r="G106" s="15">
        <v>0</v>
      </c>
      <c r="H106" s="15">
        <v>407</v>
      </c>
      <c r="I106" s="15">
        <v>26</v>
      </c>
      <c r="J106" s="15">
        <v>31</v>
      </c>
      <c r="K106" s="15">
        <v>3</v>
      </c>
      <c r="L106" s="15">
        <v>17</v>
      </c>
      <c r="M106" s="15">
        <v>1</v>
      </c>
      <c r="N106" s="15">
        <v>21</v>
      </c>
      <c r="O106" s="15">
        <v>1</v>
      </c>
      <c r="P106" s="15">
        <v>6</v>
      </c>
      <c r="Q106" s="15">
        <v>0</v>
      </c>
      <c r="R106" s="15">
        <v>6</v>
      </c>
      <c r="S106" s="15">
        <v>0</v>
      </c>
      <c r="T106" s="15">
        <v>0</v>
      </c>
      <c r="U106" s="15">
        <v>0</v>
      </c>
      <c r="V106" s="15">
        <v>4</v>
      </c>
      <c r="W106" s="15">
        <v>0</v>
      </c>
      <c r="X106" s="15">
        <f t="shared" ref="X106:Y106" si="18">D106+F106+H106+J106+L106+N106+P106+R106+T106+V106</f>
        <v>492</v>
      </c>
      <c r="Y106" s="15">
        <f t="shared" si="18"/>
        <v>31</v>
      </c>
      <c r="Z106" s="15">
        <f t="shared" ref="Z106" si="19">SUM(X106:Y106)</f>
        <v>523</v>
      </c>
      <c r="AA106" s="30"/>
    </row>
    <row r="107" spans="1:27" x14ac:dyDescent="0.25">
      <c r="A107" s="27" t="s">
        <v>115</v>
      </c>
      <c r="B107" s="27" t="s">
        <v>101</v>
      </c>
      <c r="C107" s="14">
        <v>9</v>
      </c>
      <c r="D107" s="15">
        <v>1</v>
      </c>
      <c r="E107" s="15">
        <v>1</v>
      </c>
      <c r="F107" s="15">
        <v>5</v>
      </c>
      <c r="G107" s="15">
        <v>2</v>
      </c>
      <c r="H107" s="15">
        <v>4976</v>
      </c>
      <c r="I107" s="15">
        <v>327</v>
      </c>
      <c r="J107" s="15">
        <v>397</v>
      </c>
      <c r="K107" s="15">
        <v>29</v>
      </c>
      <c r="L107" s="15">
        <v>282</v>
      </c>
      <c r="M107" s="15">
        <v>30</v>
      </c>
      <c r="N107" s="15">
        <v>174</v>
      </c>
      <c r="O107" s="15">
        <v>6</v>
      </c>
      <c r="P107" s="15">
        <v>110</v>
      </c>
      <c r="Q107" s="15">
        <v>2</v>
      </c>
      <c r="R107" s="15">
        <v>60</v>
      </c>
      <c r="S107" s="15">
        <v>2</v>
      </c>
      <c r="T107" s="15">
        <v>34</v>
      </c>
      <c r="U107" s="15">
        <v>0</v>
      </c>
      <c r="V107" s="15">
        <v>22</v>
      </c>
      <c r="W107" s="15">
        <v>1</v>
      </c>
      <c r="X107" s="15">
        <v>6061</v>
      </c>
      <c r="Y107" s="15">
        <v>400</v>
      </c>
      <c r="Z107" s="15">
        <v>6461</v>
      </c>
      <c r="AA107" s="30"/>
    </row>
    <row r="108" spans="1:27" x14ac:dyDescent="0.25">
      <c r="A108" s="40" t="s">
        <v>186</v>
      </c>
      <c r="B108" s="40"/>
      <c r="C108" s="40"/>
      <c r="D108" s="28">
        <f>SUM(D91:D107)</f>
        <v>4</v>
      </c>
      <c r="E108" s="28">
        <f t="shared" ref="E108:Z108" si="20">SUM(E91:E107)</f>
        <v>5</v>
      </c>
      <c r="F108" s="28">
        <f t="shared" si="20"/>
        <v>17</v>
      </c>
      <c r="G108" s="28">
        <f t="shared" si="20"/>
        <v>9</v>
      </c>
      <c r="H108" s="28">
        <f t="shared" si="20"/>
        <v>36322</v>
      </c>
      <c r="I108" s="28">
        <f t="shared" si="20"/>
        <v>2456</v>
      </c>
      <c r="J108" s="28">
        <f t="shared" si="20"/>
        <v>2685</v>
      </c>
      <c r="K108" s="28">
        <f t="shared" si="20"/>
        <v>272</v>
      </c>
      <c r="L108" s="28">
        <f t="shared" si="20"/>
        <v>1876</v>
      </c>
      <c r="M108" s="28">
        <f t="shared" si="20"/>
        <v>196</v>
      </c>
      <c r="N108" s="28">
        <f t="shared" si="20"/>
        <v>1235</v>
      </c>
      <c r="O108" s="28">
        <f t="shared" si="20"/>
        <v>126</v>
      </c>
      <c r="P108" s="28">
        <f t="shared" si="20"/>
        <v>760</v>
      </c>
      <c r="Q108" s="28">
        <f t="shared" si="20"/>
        <v>63</v>
      </c>
      <c r="R108" s="28">
        <f t="shared" si="20"/>
        <v>381</v>
      </c>
      <c r="S108" s="28">
        <f t="shared" si="20"/>
        <v>18</v>
      </c>
      <c r="T108" s="28">
        <f t="shared" si="20"/>
        <v>191</v>
      </c>
      <c r="U108" s="28">
        <f t="shared" si="20"/>
        <v>8</v>
      </c>
      <c r="V108" s="28">
        <f t="shared" si="20"/>
        <v>128</v>
      </c>
      <c r="W108" s="28">
        <f t="shared" si="20"/>
        <v>8</v>
      </c>
      <c r="X108" s="28">
        <f t="shared" si="20"/>
        <v>43599</v>
      </c>
      <c r="Y108" s="28">
        <f t="shared" si="20"/>
        <v>3161</v>
      </c>
      <c r="Z108" s="28">
        <f t="shared" si="20"/>
        <v>46760</v>
      </c>
      <c r="AA108" s="30"/>
    </row>
    <row r="109" spans="1:27" x14ac:dyDescent="0.25">
      <c r="A109" s="40"/>
      <c r="B109" s="40"/>
      <c r="C109" s="40"/>
      <c r="D109" s="38">
        <f>SUM(D108:E108)</f>
        <v>9</v>
      </c>
      <c r="E109" s="38"/>
      <c r="F109" s="38">
        <f t="shared" ref="F109" si="21">SUM(F108:G108)</f>
        <v>26</v>
      </c>
      <c r="G109" s="38"/>
      <c r="H109" s="38">
        <f t="shared" ref="H109" si="22">SUM(H108:I108)</f>
        <v>38778</v>
      </c>
      <c r="I109" s="38"/>
      <c r="J109" s="38">
        <f t="shared" ref="J109" si="23">SUM(J108:K108)</f>
        <v>2957</v>
      </c>
      <c r="K109" s="38"/>
      <c r="L109" s="38">
        <f t="shared" ref="L109" si="24">SUM(L108:M108)</f>
        <v>2072</v>
      </c>
      <c r="M109" s="38"/>
      <c r="N109" s="38">
        <f t="shared" ref="N109" si="25">SUM(N108:O108)</f>
        <v>1361</v>
      </c>
      <c r="O109" s="38"/>
      <c r="P109" s="38">
        <f t="shared" ref="P109" si="26">SUM(P108:Q108)</f>
        <v>823</v>
      </c>
      <c r="Q109" s="38"/>
      <c r="R109" s="38">
        <f t="shared" ref="R109" si="27">SUM(R108:S108)</f>
        <v>399</v>
      </c>
      <c r="S109" s="38"/>
      <c r="T109" s="38">
        <f t="shared" ref="T109" si="28">SUM(T108:U108)</f>
        <v>199</v>
      </c>
      <c r="U109" s="38"/>
      <c r="V109" s="38">
        <f t="shared" ref="V109" si="29">SUM(V108:W108)</f>
        <v>136</v>
      </c>
      <c r="W109" s="38"/>
      <c r="X109" s="29"/>
      <c r="Y109" s="29"/>
      <c r="Z109" s="29"/>
      <c r="AA109" s="30"/>
    </row>
    <row r="110" spans="1:27" x14ac:dyDescent="0.25">
      <c r="A110" s="40" t="s">
        <v>187</v>
      </c>
      <c r="B110" s="40"/>
      <c r="C110" s="40"/>
      <c r="D110" s="37">
        <f>D109/46760</f>
        <v>1.9247219846022241E-4</v>
      </c>
      <c r="E110" s="37"/>
      <c r="F110" s="37">
        <f t="shared" ref="F110" si="30">F109/46760</f>
        <v>5.560307955517536E-4</v>
      </c>
      <c r="G110" s="37"/>
      <c r="H110" s="37">
        <f t="shared" ref="H110" si="31">H109/46760</f>
        <v>0.82929854576561168</v>
      </c>
      <c r="I110" s="37"/>
      <c r="J110" s="37">
        <f t="shared" ref="J110" si="32">J109/46760</f>
        <v>6.3237810094097513E-2</v>
      </c>
      <c r="K110" s="37"/>
      <c r="L110" s="37">
        <f t="shared" ref="L110" si="33">L109/46760</f>
        <v>4.431137724550898E-2</v>
      </c>
      <c r="M110" s="37"/>
      <c r="N110" s="37">
        <f t="shared" ref="N110" si="34">N109/46760</f>
        <v>2.9106073567151412E-2</v>
      </c>
      <c r="O110" s="37"/>
      <c r="P110" s="37">
        <f t="shared" ref="P110" si="35">P109/46760</f>
        <v>1.7600513259195896E-2</v>
      </c>
      <c r="Q110" s="37"/>
      <c r="R110" s="37">
        <f t="shared" ref="R110" si="36">R109/46760</f>
        <v>8.5329341317365269E-3</v>
      </c>
      <c r="S110" s="37"/>
      <c r="T110" s="37">
        <f t="shared" ref="T110" si="37">T109/46760</f>
        <v>4.2557741659538066E-3</v>
      </c>
      <c r="U110" s="37"/>
      <c r="V110" s="37">
        <f t="shared" ref="V110" si="38">V109/46760</f>
        <v>2.9084687767322497E-3</v>
      </c>
      <c r="W110" s="37"/>
      <c r="X110" s="29"/>
      <c r="Y110" s="29"/>
      <c r="Z110" s="29"/>
      <c r="AA110" s="30"/>
    </row>
    <row r="111" spans="1:27" x14ac:dyDescent="0.25">
      <c r="A111" s="31" t="s">
        <v>188</v>
      </c>
      <c r="B111" s="32"/>
      <c r="C111" s="32"/>
      <c r="D111" s="33"/>
      <c r="E111" s="34"/>
      <c r="F111" s="34"/>
      <c r="G111" s="34"/>
      <c r="H111" s="34"/>
      <c r="I111" s="34"/>
      <c r="J111" s="34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</row>
    <row r="112" spans="1:27" x14ac:dyDescent="0.25">
      <c r="A112" s="31" t="s">
        <v>189</v>
      </c>
      <c r="B112" s="32"/>
      <c r="C112" s="32"/>
      <c r="D112" s="33"/>
      <c r="E112" s="34"/>
      <c r="F112" s="34"/>
      <c r="G112" s="34"/>
      <c r="H112" s="34"/>
      <c r="I112" s="34"/>
      <c r="J112" s="34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</row>
    <row r="113" spans="1:27" x14ac:dyDescent="0.25">
      <c r="A113" s="31" t="s">
        <v>190</v>
      </c>
      <c r="B113" s="32"/>
      <c r="C113" s="32"/>
      <c r="D113" s="33"/>
      <c r="E113" s="34"/>
      <c r="F113" s="34"/>
      <c r="G113" s="34"/>
      <c r="H113" s="34"/>
      <c r="I113" s="34"/>
      <c r="J113" s="34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</row>
    <row r="114" spans="1:27" x14ac:dyDescent="0.25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</row>
    <row r="115" spans="1:27" x14ac:dyDescent="0.25">
      <c r="A115" s="42" t="s">
        <v>191</v>
      </c>
      <c r="B115" s="42" t="s">
        <v>172</v>
      </c>
      <c r="C115" s="42" t="s">
        <v>1</v>
      </c>
      <c r="D115" s="42" t="s">
        <v>173</v>
      </c>
      <c r="E115" s="39" t="s">
        <v>174</v>
      </c>
      <c r="F115" s="39"/>
      <c r="G115" s="39" t="s">
        <v>175</v>
      </c>
      <c r="H115" s="39"/>
      <c r="I115" s="39" t="s">
        <v>176</v>
      </c>
      <c r="J115" s="39"/>
      <c r="K115" s="39" t="s">
        <v>177</v>
      </c>
      <c r="L115" s="39"/>
      <c r="M115" s="39" t="s">
        <v>178</v>
      </c>
      <c r="N115" s="39"/>
      <c r="O115" s="39" t="s">
        <v>179</v>
      </c>
      <c r="P115" s="39"/>
      <c r="Q115" s="39" t="s">
        <v>180</v>
      </c>
      <c r="R115" s="39"/>
      <c r="S115" s="39" t="s">
        <v>181</v>
      </c>
      <c r="T115" s="39"/>
      <c r="U115" s="39" t="s">
        <v>182</v>
      </c>
      <c r="V115" s="39"/>
      <c r="W115" s="39" t="s">
        <v>183</v>
      </c>
      <c r="X115" s="39"/>
      <c r="Y115" s="39" t="s">
        <v>11</v>
      </c>
      <c r="Z115" s="39"/>
      <c r="AA115" s="39"/>
    </row>
    <row r="116" spans="1:27" x14ac:dyDescent="0.25">
      <c r="A116" s="42"/>
      <c r="B116" s="42"/>
      <c r="C116" s="42"/>
      <c r="D116" s="42"/>
      <c r="E116" s="1" t="s">
        <v>13</v>
      </c>
      <c r="F116" s="1" t="s">
        <v>12</v>
      </c>
      <c r="G116" s="1" t="s">
        <v>13</v>
      </c>
      <c r="H116" s="1" t="s">
        <v>12</v>
      </c>
      <c r="I116" s="1" t="s">
        <v>13</v>
      </c>
      <c r="J116" s="1" t="s">
        <v>12</v>
      </c>
      <c r="K116" s="1" t="s">
        <v>13</v>
      </c>
      <c r="L116" s="1" t="s">
        <v>12</v>
      </c>
      <c r="M116" s="1" t="s">
        <v>13</v>
      </c>
      <c r="N116" s="1" t="s">
        <v>12</v>
      </c>
      <c r="O116" s="1" t="s">
        <v>13</v>
      </c>
      <c r="P116" s="1" t="s">
        <v>12</v>
      </c>
      <c r="Q116" s="1" t="s">
        <v>13</v>
      </c>
      <c r="R116" s="1" t="s">
        <v>12</v>
      </c>
      <c r="S116" s="1" t="s">
        <v>13</v>
      </c>
      <c r="T116" s="1" t="s">
        <v>12</v>
      </c>
      <c r="U116" s="1" t="s">
        <v>13</v>
      </c>
      <c r="V116" s="1" t="s">
        <v>12</v>
      </c>
      <c r="W116" s="1" t="s">
        <v>13</v>
      </c>
      <c r="X116" s="1" t="s">
        <v>12</v>
      </c>
      <c r="Y116" s="1" t="s">
        <v>13</v>
      </c>
      <c r="Z116" s="1" t="s">
        <v>12</v>
      </c>
      <c r="AA116" s="1" t="s">
        <v>14</v>
      </c>
    </row>
    <row r="117" spans="1:27" x14ac:dyDescent="0.25">
      <c r="A117" s="41">
        <v>2</v>
      </c>
      <c r="B117" s="40" t="s">
        <v>186</v>
      </c>
      <c r="C117" s="40"/>
      <c r="D117" s="40"/>
      <c r="E117" s="28">
        <v>4</v>
      </c>
      <c r="F117" s="28">
        <v>5</v>
      </c>
      <c r="G117" s="28">
        <v>17</v>
      </c>
      <c r="H117" s="28">
        <v>9</v>
      </c>
      <c r="I117" s="28">
        <v>36322</v>
      </c>
      <c r="J117" s="28">
        <v>2456</v>
      </c>
      <c r="K117" s="28">
        <v>2685</v>
      </c>
      <c r="L117" s="28">
        <v>272</v>
      </c>
      <c r="M117" s="28">
        <v>1876</v>
      </c>
      <c r="N117" s="28">
        <v>196</v>
      </c>
      <c r="O117" s="28">
        <v>1235</v>
      </c>
      <c r="P117" s="28">
        <v>126</v>
      </c>
      <c r="Q117" s="28">
        <v>760</v>
      </c>
      <c r="R117" s="28">
        <v>63</v>
      </c>
      <c r="S117" s="28">
        <v>381</v>
      </c>
      <c r="T117" s="28">
        <v>18</v>
      </c>
      <c r="U117" s="28">
        <v>191</v>
      </c>
      <c r="V117" s="28">
        <v>8</v>
      </c>
      <c r="W117" s="28">
        <v>128</v>
      </c>
      <c r="X117" s="28">
        <v>8</v>
      </c>
      <c r="Y117" s="28">
        <v>43599</v>
      </c>
      <c r="Z117" s="28">
        <v>3161</v>
      </c>
      <c r="AA117" s="28">
        <v>46760</v>
      </c>
    </row>
    <row r="118" spans="1:27" x14ac:dyDescent="0.25">
      <c r="A118" s="41"/>
      <c r="B118" s="40"/>
      <c r="C118" s="40"/>
      <c r="D118" s="40"/>
      <c r="E118" s="38">
        <f>SUM(E117:F117)</f>
        <v>9</v>
      </c>
      <c r="F118" s="38"/>
      <c r="G118" s="38">
        <f>SUM(G117:H117)</f>
        <v>26</v>
      </c>
      <c r="H118" s="38"/>
      <c r="I118" s="38">
        <f>SUM(I117:J117)</f>
        <v>38778</v>
      </c>
      <c r="J118" s="38"/>
      <c r="K118" s="38">
        <f t="shared" ref="K118" si="39">SUM(K117:L117)</f>
        <v>2957</v>
      </c>
      <c r="L118" s="38"/>
      <c r="M118" s="38">
        <f t="shared" ref="M118" si="40">SUM(M117:N117)</f>
        <v>2072</v>
      </c>
      <c r="N118" s="38"/>
      <c r="O118" s="38">
        <f t="shared" ref="O118" si="41">SUM(O117:P117)</f>
        <v>1361</v>
      </c>
      <c r="P118" s="38"/>
      <c r="Q118" s="38">
        <f t="shared" ref="Q118" si="42">SUM(Q117:R117)</f>
        <v>823</v>
      </c>
      <c r="R118" s="38"/>
      <c r="S118" s="38">
        <f t="shared" ref="S118" si="43">SUM(S117:T117)</f>
        <v>399</v>
      </c>
      <c r="T118" s="38"/>
      <c r="U118" s="38">
        <f t="shared" ref="U118" si="44">SUM(U117:V117)</f>
        <v>199</v>
      </c>
      <c r="V118" s="38"/>
      <c r="W118" s="38">
        <f t="shared" ref="W118" si="45">SUM(W117:X117)</f>
        <v>136</v>
      </c>
      <c r="X118" s="38"/>
      <c r="Y118" s="28"/>
      <c r="Z118" s="28"/>
      <c r="AA118" s="28"/>
    </row>
    <row r="119" spans="1:27" x14ac:dyDescent="0.25">
      <c r="A119" s="41"/>
      <c r="B119" s="40" t="s">
        <v>187</v>
      </c>
      <c r="C119" s="40"/>
      <c r="D119" s="40"/>
      <c r="E119" s="37">
        <f>E118/43745</f>
        <v>2.0573779860555492E-4</v>
      </c>
      <c r="F119" s="37"/>
      <c r="G119" s="37">
        <f t="shared" ref="G119" si="46">G118/43745</f>
        <v>5.943536404160475E-4</v>
      </c>
      <c r="H119" s="37"/>
      <c r="I119" s="37">
        <f t="shared" ref="I119" si="47">I118/43745</f>
        <v>0.88645559492513426</v>
      </c>
      <c r="J119" s="37"/>
      <c r="K119" s="37">
        <f t="shared" ref="K119" si="48">K118/43745</f>
        <v>6.7596296719625096E-2</v>
      </c>
      <c r="L119" s="37"/>
      <c r="M119" s="37">
        <f t="shared" ref="M119" si="49">M118/43745</f>
        <v>4.7365413190078864E-2</v>
      </c>
      <c r="N119" s="37"/>
      <c r="O119" s="37">
        <f t="shared" ref="O119" si="50">O118/43745</f>
        <v>3.1112127100240028E-2</v>
      </c>
      <c r="P119" s="37"/>
      <c r="Q119" s="37">
        <f t="shared" ref="Q119" si="51">Q118/43745</f>
        <v>1.8813578694707966E-2</v>
      </c>
      <c r="R119" s="37"/>
      <c r="S119" s="37">
        <f t="shared" ref="S119" si="52">S118/43745</f>
        <v>9.1210424048462687E-3</v>
      </c>
      <c r="T119" s="37"/>
      <c r="U119" s="37">
        <f t="shared" ref="U119" si="53">U118/43745</f>
        <v>4.5490913247228258E-3</v>
      </c>
      <c r="V119" s="37"/>
      <c r="W119" s="37">
        <f t="shared" ref="W119" si="54">W118/43745</f>
        <v>3.1089267344839408E-3</v>
      </c>
      <c r="X119" s="37"/>
      <c r="Y119" s="28"/>
      <c r="Z119" s="28"/>
      <c r="AA119" s="28"/>
    </row>
  </sheetData>
  <sheetProtection algorithmName="SHA-512" hashValue="SUSaBonWWFWoFIUh9DaqxBabtVPyEuypAKPTnWZ8KsrXZxNanTyogF74ORdhQLQjGW9Ow6q7FpH96oT6qWbLQQ==" saltValue="AsAq8DU0e2HsvKE/Iyy4Cw==" spinCount="100000" sheet="1" objects="1" scenarios="1"/>
  <mergeCells count="91">
    <mergeCell ref="A6:Q6"/>
    <mergeCell ref="A7:Q7"/>
    <mergeCell ref="A8:A9"/>
    <mergeCell ref="B8:B9"/>
    <mergeCell ref="C8:C9"/>
    <mergeCell ref="D8:D9"/>
    <mergeCell ref="E8:E9"/>
    <mergeCell ref="F8:F9"/>
    <mergeCell ref="G8:G9"/>
    <mergeCell ref="H8:H9"/>
    <mergeCell ref="H89:I89"/>
    <mergeCell ref="I8:K8"/>
    <mergeCell ref="L8:N8"/>
    <mergeCell ref="O8:Q8"/>
    <mergeCell ref="C78:D78"/>
    <mergeCell ref="C79:D79"/>
    <mergeCell ref="C83:D83"/>
    <mergeCell ref="A89:A90"/>
    <mergeCell ref="B89:B90"/>
    <mergeCell ref="C89:C90"/>
    <mergeCell ref="D89:E89"/>
    <mergeCell ref="F89:G89"/>
    <mergeCell ref="V89:W89"/>
    <mergeCell ref="X89:Z89"/>
    <mergeCell ref="A108:C109"/>
    <mergeCell ref="D109:E109"/>
    <mergeCell ref="F109:G109"/>
    <mergeCell ref="H109:I109"/>
    <mergeCell ref="J109:K109"/>
    <mergeCell ref="L109:M109"/>
    <mergeCell ref="N109:O109"/>
    <mergeCell ref="P109:Q109"/>
    <mergeCell ref="J89:K89"/>
    <mergeCell ref="L89:M89"/>
    <mergeCell ref="N89:O89"/>
    <mergeCell ref="P89:Q89"/>
    <mergeCell ref="R89:S89"/>
    <mergeCell ref="T89:U89"/>
    <mergeCell ref="A110:C110"/>
    <mergeCell ref="D110:E110"/>
    <mergeCell ref="F110:G110"/>
    <mergeCell ref="H110:I110"/>
    <mergeCell ref="J110:K110"/>
    <mergeCell ref="D115:D116"/>
    <mergeCell ref="E115:F115"/>
    <mergeCell ref="R109:S109"/>
    <mergeCell ref="T109:U109"/>
    <mergeCell ref="V109:W109"/>
    <mergeCell ref="L110:M110"/>
    <mergeCell ref="N110:O110"/>
    <mergeCell ref="P110:Q110"/>
    <mergeCell ref="R110:S110"/>
    <mergeCell ref="T110:U110"/>
    <mergeCell ref="V110:W110"/>
    <mergeCell ref="Y115:AA115"/>
    <mergeCell ref="A117:A119"/>
    <mergeCell ref="B117:D118"/>
    <mergeCell ref="E118:F118"/>
    <mergeCell ref="G118:H118"/>
    <mergeCell ref="I118:J118"/>
    <mergeCell ref="K118:L118"/>
    <mergeCell ref="M118:N118"/>
    <mergeCell ref="I115:J115"/>
    <mergeCell ref="K115:L115"/>
    <mergeCell ref="M115:N115"/>
    <mergeCell ref="O115:P115"/>
    <mergeCell ref="Q115:R115"/>
    <mergeCell ref="A115:A116"/>
    <mergeCell ref="B115:B116"/>
    <mergeCell ref="C115:C116"/>
    <mergeCell ref="K119:L119"/>
    <mergeCell ref="M119:N119"/>
    <mergeCell ref="G115:H115"/>
    <mergeCell ref="U115:V115"/>
    <mergeCell ref="W115:X115"/>
    <mergeCell ref="A1:Q5"/>
    <mergeCell ref="W119:X119"/>
    <mergeCell ref="O118:P118"/>
    <mergeCell ref="Q118:R118"/>
    <mergeCell ref="S118:T118"/>
    <mergeCell ref="U118:V118"/>
    <mergeCell ref="W118:X118"/>
    <mergeCell ref="O119:P119"/>
    <mergeCell ref="Q119:R119"/>
    <mergeCell ref="S119:T119"/>
    <mergeCell ref="U119:V119"/>
    <mergeCell ref="S115:T115"/>
    <mergeCell ref="B119:D119"/>
    <mergeCell ref="E119:F119"/>
    <mergeCell ref="G119:H119"/>
    <mergeCell ref="I119:J119"/>
  </mergeCells>
  <pageMargins left="0.7" right="0.7" top="0.75" bottom="0.75" header="0.3" footer="0.3"/>
  <pageSetup scale="38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No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 Pardo Yuly Dayana</dc:creator>
  <cp:lastModifiedBy>Leguizamon Fabian</cp:lastModifiedBy>
  <dcterms:created xsi:type="dcterms:W3CDTF">2017-04-27T22:31:58Z</dcterms:created>
  <dcterms:modified xsi:type="dcterms:W3CDTF">2017-06-01T05:03:43Z</dcterms:modified>
</cp:coreProperties>
</file>