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Con_USPEC\t_dcdiaz\ESTUDIOS DE MERCADO\INSUMOS ODONTOLÓGICOS\"/>
    </mc:Choice>
  </mc:AlternateContent>
  <bookViews>
    <workbookView xWindow="0" yWindow="0" windowWidth="20490" windowHeight="7755" activeTab="1"/>
  </bookViews>
  <sheets>
    <sheet name="DISTRIBUCIÓN ERON" sheetId="3" r:id="rId1"/>
    <sheet name="TARIFAS" sheetId="1" r:id="rId2"/>
  </sheets>
  <externalReferences>
    <externalReference r:id="rId3"/>
  </externalReferences>
  <definedNames>
    <definedName name="_xlnm._FilterDatabase" localSheetId="0" hidden="1">'DISTRIBUCIÓN ERON'!$A$1:$H$93</definedName>
    <definedName name="_xlnm._FilterDatabase" localSheetId="1" hidden="1">TARIFAS!$A$3:$X$197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9" i="1" l="1"/>
  <c r="I189" i="1" s="1"/>
  <c r="J189" i="1"/>
  <c r="L189" i="1"/>
  <c r="M189" i="1"/>
  <c r="O189" i="1" s="1"/>
  <c r="P189" i="1"/>
  <c r="R189" i="1" s="1"/>
  <c r="S189" i="1"/>
  <c r="U189" i="1" s="1"/>
  <c r="V189" i="1"/>
  <c r="X189" i="1" s="1"/>
  <c r="G177" i="1"/>
  <c r="I177" i="1" s="1"/>
  <c r="J177" i="1"/>
  <c r="L177" i="1" s="1"/>
  <c r="M177" i="1"/>
  <c r="O177" i="1" s="1"/>
  <c r="P177" i="1"/>
  <c r="R177" i="1" s="1"/>
  <c r="S177" i="1"/>
  <c r="U177" i="1" s="1"/>
  <c r="V177" i="1"/>
  <c r="X177" i="1" s="1"/>
  <c r="G176" i="1"/>
  <c r="I176" i="1" s="1"/>
  <c r="J176" i="1"/>
  <c r="L176" i="1" s="1"/>
  <c r="M176" i="1"/>
  <c r="O176" i="1" s="1"/>
  <c r="P176" i="1"/>
  <c r="R176" i="1" s="1"/>
  <c r="S176" i="1"/>
  <c r="U176" i="1" s="1"/>
  <c r="V176" i="1"/>
  <c r="X176" i="1" s="1"/>
  <c r="G171" i="1"/>
  <c r="I171" i="1" s="1"/>
  <c r="J171" i="1"/>
  <c r="L171" i="1" s="1"/>
  <c r="M171" i="1"/>
  <c r="O171" i="1" s="1"/>
  <c r="P171" i="1"/>
  <c r="R171" i="1" s="1"/>
  <c r="S171" i="1"/>
  <c r="U171" i="1" s="1"/>
  <c r="V171" i="1"/>
  <c r="X171" i="1" s="1"/>
  <c r="G170" i="1"/>
  <c r="I170" i="1" s="1"/>
  <c r="J170" i="1"/>
  <c r="L170" i="1" s="1"/>
  <c r="M170" i="1"/>
  <c r="O170" i="1" s="1"/>
  <c r="P170" i="1"/>
  <c r="R170" i="1" s="1"/>
  <c r="S170" i="1"/>
  <c r="U170" i="1" s="1"/>
  <c r="V170" i="1"/>
  <c r="X170" i="1" s="1"/>
  <c r="G169" i="1"/>
  <c r="I169" i="1" s="1"/>
  <c r="J169" i="1"/>
  <c r="L169" i="1" s="1"/>
  <c r="M169" i="1"/>
  <c r="O169" i="1" s="1"/>
  <c r="P169" i="1"/>
  <c r="R169" i="1" s="1"/>
  <c r="S169" i="1"/>
  <c r="U169" i="1" s="1"/>
  <c r="V169" i="1"/>
  <c r="X169" i="1" s="1"/>
  <c r="G160" i="1"/>
  <c r="I160" i="1" s="1"/>
  <c r="J160" i="1"/>
  <c r="L160" i="1" s="1"/>
  <c r="M160" i="1"/>
  <c r="O160" i="1" s="1"/>
  <c r="P160" i="1"/>
  <c r="R160" i="1" s="1"/>
  <c r="S160" i="1"/>
  <c r="U160" i="1" s="1"/>
  <c r="V160" i="1"/>
  <c r="X160" i="1" s="1"/>
  <c r="G157" i="1"/>
  <c r="I157" i="1" s="1"/>
  <c r="J157" i="1"/>
  <c r="L157" i="1" s="1"/>
  <c r="M157" i="1"/>
  <c r="O157" i="1" s="1"/>
  <c r="P157" i="1"/>
  <c r="R157" i="1" s="1"/>
  <c r="S157" i="1"/>
  <c r="U157" i="1" s="1"/>
  <c r="V157" i="1"/>
  <c r="X157" i="1" s="1"/>
  <c r="G156" i="1"/>
  <c r="I156" i="1" s="1"/>
  <c r="J156" i="1"/>
  <c r="L156" i="1" s="1"/>
  <c r="M156" i="1"/>
  <c r="O156" i="1" s="1"/>
  <c r="P156" i="1"/>
  <c r="R156" i="1" s="1"/>
  <c r="S156" i="1"/>
  <c r="U156" i="1" s="1"/>
  <c r="V156" i="1"/>
  <c r="X156" i="1" s="1"/>
  <c r="G152" i="1"/>
  <c r="I152" i="1" s="1"/>
  <c r="J152" i="1"/>
  <c r="L152" i="1" s="1"/>
  <c r="M152" i="1"/>
  <c r="O152" i="1" s="1"/>
  <c r="P152" i="1"/>
  <c r="R152" i="1" s="1"/>
  <c r="S152" i="1"/>
  <c r="U152" i="1" s="1"/>
  <c r="V152" i="1"/>
  <c r="X152" i="1" s="1"/>
  <c r="G153" i="1"/>
  <c r="I153" i="1" s="1"/>
  <c r="J153" i="1"/>
  <c r="L153" i="1" s="1"/>
  <c r="M153" i="1"/>
  <c r="O153" i="1" s="1"/>
  <c r="P153" i="1"/>
  <c r="R153" i="1" s="1"/>
  <c r="S153" i="1"/>
  <c r="U153" i="1" s="1"/>
  <c r="V153" i="1"/>
  <c r="X153" i="1" s="1"/>
  <c r="G102" i="1"/>
  <c r="I102" i="1" s="1"/>
  <c r="J102" i="1"/>
  <c r="L102" i="1" s="1"/>
  <c r="M102" i="1"/>
  <c r="O102" i="1" s="1"/>
  <c r="P102" i="1"/>
  <c r="R102" i="1" s="1"/>
  <c r="S102" i="1"/>
  <c r="U102" i="1" s="1"/>
  <c r="V102" i="1"/>
  <c r="X102" i="1" s="1"/>
  <c r="G103" i="1"/>
  <c r="I103" i="1" s="1"/>
  <c r="J103" i="1"/>
  <c r="L103" i="1" s="1"/>
  <c r="M103" i="1"/>
  <c r="O103" i="1" s="1"/>
  <c r="P103" i="1"/>
  <c r="R103" i="1" s="1"/>
  <c r="S103" i="1"/>
  <c r="U103" i="1" s="1"/>
  <c r="V103" i="1"/>
  <c r="X103" i="1" s="1"/>
  <c r="G104" i="1"/>
  <c r="I104" i="1" s="1"/>
  <c r="J104" i="1"/>
  <c r="L104" i="1" s="1"/>
  <c r="M104" i="1"/>
  <c r="O104" i="1" s="1"/>
  <c r="P104" i="1"/>
  <c r="R104" i="1" s="1"/>
  <c r="S104" i="1"/>
  <c r="U104" i="1" s="1"/>
  <c r="V104" i="1"/>
  <c r="X104" i="1" s="1"/>
  <c r="G94" i="1"/>
  <c r="I94" i="1" s="1"/>
  <c r="J94" i="1"/>
  <c r="L94" i="1" s="1"/>
  <c r="M94" i="1"/>
  <c r="O94" i="1" s="1"/>
  <c r="P94" i="1"/>
  <c r="R94" i="1" s="1"/>
  <c r="S94" i="1"/>
  <c r="U94" i="1" s="1"/>
  <c r="V94" i="1"/>
  <c r="X94" i="1" s="1"/>
  <c r="G89" i="1"/>
  <c r="I89" i="1" s="1"/>
  <c r="J89" i="1"/>
  <c r="L89" i="1" s="1"/>
  <c r="M89" i="1"/>
  <c r="O89" i="1" s="1"/>
  <c r="P89" i="1"/>
  <c r="R89" i="1" s="1"/>
  <c r="S89" i="1"/>
  <c r="U89" i="1" s="1"/>
  <c r="V89" i="1"/>
  <c r="X89" i="1" s="1"/>
  <c r="G77" i="1"/>
  <c r="I77" i="1" s="1"/>
  <c r="J77" i="1"/>
  <c r="L77" i="1" s="1"/>
  <c r="M77" i="1"/>
  <c r="O77" i="1" s="1"/>
  <c r="P77" i="1"/>
  <c r="R77" i="1" s="1"/>
  <c r="S77" i="1"/>
  <c r="U77" i="1" s="1"/>
  <c r="V77" i="1"/>
  <c r="X77" i="1" s="1"/>
  <c r="G58" i="1"/>
  <c r="I58" i="1" s="1"/>
  <c r="J58" i="1"/>
  <c r="L58" i="1" s="1"/>
  <c r="M58" i="1"/>
  <c r="O58" i="1" s="1"/>
  <c r="P58" i="1"/>
  <c r="R58" i="1" s="1"/>
  <c r="S58" i="1"/>
  <c r="U58" i="1" s="1"/>
  <c r="V58" i="1"/>
  <c r="X58" i="1" s="1"/>
  <c r="G57" i="1"/>
  <c r="I57" i="1" s="1"/>
  <c r="J57" i="1"/>
  <c r="L57" i="1" s="1"/>
  <c r="M57" i="1"/>
  <c r="O57" i="1" s="1"/>
  <c r="P57" i="1"/>
  <c r="R57" i="1" s="1"/>
  <c r="S57" i="1"/>
  <c r="U57" i="1" s="1"/>
  <c r="V57" i="1"/>
  <c r="X57" i="1" s="1"/>
  <c r="G51" i="1"/>
  <c r="I51" i="1" s="1"/>
  <c r="J51" i="1"/>
  <c r="L51" i="1" s="1"/>
  <c r="M51" i="1"/>
  <c r="O51" i="1" s="1"/>
  <c r="P51" i="1"/>
  <c r="R51" i="1" s="1"/>
  <c r="S51" i="1"/>
  <c r="U51" i="1" s="1"/>
  <c r="V51" i="1"/>
  <c r="X51" i="1" s="1"/>
  <c r="G46" i="1"/>
  <c r="I46" i="1" s="1"/>
  <c r="J46" i="1"/>
  <c r="L46" i="1" s="1"/>
  <c r="M46" i="1"/>
  <c r="O46" i="1" s="1"/>
  <c r="P46" i="1"/>
  <c r="R46" i="1" s="1"/>
  <c r="S46" i="1"/>
  <c r="U46" i="1" s="1"/>
  <c r="V46" i="1"/>
  <c r="X46" i="1" s="1"/>
  <c r="G45" i="1"/>
  <c r="I45" i="1" s="1"/>
  <c r="J45" i="1"/>
  <c r="L45" i="1" s="1"/>
  <c r="M45" i="1"/>
  <c r="O45" i="1" s="1"/>
  <c r="P45" i="1"/>
  <c r="R45" i="1" s="1"/>
  <c r="S45" i="1"/>
  <c r="U45" i="1" s="1"/>
  <c r="V45" i="1"/>
  <c r="X45" i="1" s="1"/>
  <c r="G44" i="1"/>
  <c r="I44" i="1" s="1"/>
  <c r="J44" i="1"/>
  <c r="L44" i="1" s="1"/>
  <c r="M44" i="1"/>
  <c r="O44" i="1" s="1"/>
  <c r="P44" i="1"/>
  <c r="R44" i="1" s="1"/>
  <c r="S44" i="1"/>
  <c r="U44" i="1" s="1"/>
  <c r="V44" i="1"/>
  <c r="X44" i="1" s="1"/>
  <c r="G34" i="1"/>
  <c r="I34" i="1" s="1"/>
  <c r="J34" i="1"/>
  <c r="L34" i="1" s="1"/>
  <c r="M34" i="1"/>
  <c r="O34" i="1" s="1"/>
  <c r="P34" i="1"/>
  <c r="R34" i="1" s="1"/>
  <c r="S34" i="1"/>
  <c r="U34" i="1" s="1"/>
  <c r="V34" i="1"/>
  <c r="X34" i="1" s="1"/>
  <c r="G29" i="1"/>
  <c r="I29" i="1" s="1"/>
  <c r="J29" i="1"/>
  <c r="L29" i="1" s="1"/>
  <c r="M29" i="1"/>
  <c r="O29" i="1" s="1"/>
  <c r="P29" i="1"/>
  <c r="R29" i="1" s="1"/>
  <c r="S29" i="1"/>
  <c r="U29" i="1" s="1"/>
  <c r="V29" i="1"/>
  <c r="X29" i="1" s="1"/>
  <c r="G24" i="1"/>
  <c r="I24" i="1" s="1"/>
  <c r="J24" i="1"/>
  <c r="L24" i="1" s="1"/>
  <c r="M24" i="1"/>
  <c r="O24" i="1" s="1"/>
  <c r="P24" i="1"/>
  <c r="R24" i="1" s="1"/>
  <c r="S24" i="1"/>
  <c r="U24" i="1" s="1"/>
  <c r="V24" i="1"/>
  <c r="X24" i="1" s="1"/>
  <c r="G21" i="1"/>
  <c r="I21" i="1" s="1"/>
  <c r="J21" i="1"/>
  <c r="L21" i="1" s="1"/>
  <c r="M21" i="1"/>
  <c r="O21" i="1" s="1"/>
  <c r="P21" i="1"/>
  <c r="R21" i="1" s="1"/>
  <c r="S21" i="1"/>
  <c r="U21" i="1" s="1"/>
  <c r="V21" i="1"/>
  <c r="X21" i="1" s="1"/>
  <c r="G15" i="1"/>
  <c r="I15" i="1" s="1"/>
  <c r="J15" i="1"/>
  <c r="L15" i="1" s="1"/>
  <c r="M15" i="1"/>
  <c r="O15" i="1" s="1"/>
  <c r="P15" i="1"/>
  <c r="R15" i="1" s="1"/>
  <c r="S15" i="1"/>
  <c r="U15" i="1" s="1"/>
  <c r="V15" i="1"/>
  <c r="X15" i="1" s="1"/>
  <c r="G14" i="1"/>
  <c r="I14" i="1" s="1"/>
  <c r="J14" i="1"/>
  <c r="L14" i="1" s="1"/>
  <c r="M14" i="1"/>
  <c r="O14" i="1" s="1"/>
  <c r="P14" i="1"/>
  <c r="R14" i="1" s="1"/>
  <c r="S14" i="1"/>
  <c r="U14" i="1" s="1"/>
  <c r="V14" i="1"/>
  <c r="X14" i="1" s="1"/>
  <c r="G12" i="1"/>
  <c r="I12" i="1" s="1"/>
  <c r="J12" i="1"/>
  <c r="L12" i="1" s="1"/>
  <c r="M12" i="1"/>
  <c r="O12" i="1" s="1"/>
  <c r="P12" i="1"/>
  <c r="R12" i="1" s="1"/>
  <c r="S12" i="1"/>
  <c r="U12" i="1" s="1"/>
  <c r="V12" i="1"/>
  <c r="X12" i="1" s="1"/>
  <c r="G9" i="1"/>
  <c r="I9" i="1" s="1"/>
  <c r="J9" i="1"/>
  <c r="L9" i="1" s="1"/>
  <c r="M9" i="1"/>
  <c r="O9" i="1" s="1"/>
  <c r="P9" i="1"/>
  <c r="R9" i="1" s="1"/>
  <c r="S9" i="1"/>
  <c r="U9" i="1" s="1"/>
  <c r="V9" i="1"/>
  <c r="X9" i="1" s="1"/>
  <c r="G6" i="1"/>
  <c r="I6" i="1" s="1"/>
  <c r="J6" i="1"/>
  <c r="L6" i="1" s="1"/>
  <c r="M6" i="1"/>
  <c r="O6" i="1" s="1"/>
  <c r="P6" i="1"/>
  <c r="R6" i="1" s="1"/>
  <c r="S6" i="1"/>
  <c r="U6" i="1" s="1"/>
  <c r="V6" i="1"/>
  <c r="X6" i="1" s="1"/>
  <c r="V5" i="1"/>
  <c r="V7" i="1"/>
  <c r="V8" i="1"/>
  <c r="V10" i="1"/>
  <c r="V11" i="1"/>
  <c r="V13" i="1"/>
  <c r="V16" i="1"/>
  <c r="V17" i="1"/>
  <c r="V18" i="1"/>
  <c r="V19" i="1"/>
  <c r="V20" i="1"/>
  <c r="V22" i="1"/>
  <c r="V23" i="1"/>
  <c r="V25" i="1"/>
  <c r="V26" i="1"/>
  <c r="V27" i="1"/>
  <c r="V28" i="1"/>
  <c r="V30" i="1"/>
  <c r="V31" i="1"/>
  <c r="V32" i="1"/>
  <c r="V33" i="1"/>
  <c r="V174" i="1"/>
  <c r="V47" i="1"/>
  <c r="V48" i="1"/>
  <c r="V49" i="1"/>
  <c r="V50" i="1"/>
  <c r="V52" i="1"/>
  <c r="V53" i="1"/>
  <c r="V54" i="1"/>
  <c r="V55" i="1"/>
  <c r="V56" i="1"/>
  <c r="V59" i="1"/>
  <c r="V60" i="1"/>
  <c r="V61" i="1"/>
  <c r="V62" i="1"/>
  <c r="V63" i="1"/>
  <c r="V64" i="1"/>
  <c r="V65" i="1"/>
  <c r="V66" i="1"/>
  <c r="V67" i="1"/>
  <c r="V68" i="1"/>
  <c r="V84" i="1"/>
  <c r="V69" i="1"/>
  <c r="V70" i="1"/>
  <c r="V71" i="1"/>
  <c r="V72" i="1"/>
  <c r="V73" i="1"/>
  <c r="V74" i="1"/>
  <c r="V75" i="1"/>
  <c r="V76" i="1"/>
  <c r="V78" i="1"/>
  <c r="V79" i="1"/>
  <c r="V80" i="1"/>
  <c r="V81" i="1"/>
  <c r="V82" i="1"/>
  <c r="V83" i="1"/>
  <c r="V85" i="1"/>
  <c r="V86" i="1"/>
  <c r="V87" i="1"/>
  <c r="V88" i="1"/>
  <c r="V90" i="1"/>
  <c r="V92" i="1"/>
  <c r="V91" i="1"/>
  <c r="V93" i="1"/>
  <c r="V95" i="1"/>
  <c r="V96" i="1"/>
  <c r="V97" i="1"/>
  <c r="V98" i="1"/>
  <c r="V99" i="1"/>
  <c r="V101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4" i="1"/>
  <c r="V155" i="1"/>
  <c r="V172" i="1"/>
  <c r="V173" i="1"/>
  <c r="V158" i="1"/>
  <c r="V159" i="1"/>
  <c r="V161" i="1"/>
  <c r="V162" i="1"/>
  <c r="V163" i="1"/>
  <c r="V164" i="1"/>
  <c r="V165" i="1"/>
  <c r="V166" i="1"/>
  <c r="V167" i="1"/>
  <c r="V168" i="1"/>
  <c r="V175" i="1"/>
  <c r="V178" i="1"/>
  <c r="V179" i="1"/>
  <c r="V181" i="1"/>
  <c r="V180" i="1"/>
  <c r="V182" i="1"/>
  <c r="V183" i="1"/>
  <c r="V184" i="1"/>
  <c r="V185" i="1"/>
  <c r="V186" i="1"/>
  <c r="V187" i="1"/>
  <c r="V188" i="1"/>
  <c r="V190" i="1"/>
  <c r="V191" i="1"/>
  <c r="V192" i="1"/>
  <c r="V193" i="1"/>
  <c r="V194" i="1"/>
  <c r="V195" i="1"/>
  <c r="V196" i="1"/>
  <c r="V35" i="1"/>
  <c r="V36" i="1"/>
  <c r="V37" i="1"/>
  <c r="V38" i="1"/>
  <c r="V39" i="1"/>
  <c r="V40" i="1"/>
  <c r="V41" i="1"/>
  <c r="V42" i="1"/>
  <c r="V43" i="1"/>
  <c r="V100" i="1"/>
  <c r="S5" i="1"/>
  <c r="S7" i="1"/>
  <c r="S8" i="1"/>
  <c r="S10" i="1"/>
  <c r="S11" i="1"/>
  <c r="S13" i="1"/>
  <c r="S16" i="1"/>
  <c r="S17" i="1"/>
  <c r="S18" i="1"/>
  <c r="S19" i="1"/>
  <c r="S20" i="1"/>
  <c r="S22" i="1"/>
  <c r="S23" i="1"/>
  <c r="S25" i="1"/>
  <c r="S26" i="1"/>
  <c r="S27" i="1"/>
  <c r="S28" i="1"/>
  <c r="S30" i="1"/>
  <c r="S31" i="1"/>
  <c r="S32" i="1"/>
  <c r="S33" i="1"/>
  <c r="S174" i="1"/>
  <c r="S47" i="1"/>
  <c r="S48" i="1"/>
  <c r="S49" i="1"/>
  <c r="S50" i="1"/>
  <c r="S52" i="1"/>
  <c r="S53" i="1"/>
  <c r="S54" i="1"/>
  <c r="S55" i="1"/>
  <c r="S56" i="1"/>
  <c r="S59" i="1"/>
  <c r="S60" i="1"/>
  <c r="S61" i="1"/>
  <c r="S62" i="1"/>
  <c r="S63" i="1"/>
  <c r="S64" i="1"/>
  <c r="S65" i="1"/>
  <c r="S66" i="1"/>
  <c r="S67" i="1"/>
  <c r="S68" i="1"/>
  <c r="S84" i="1"/>
  <c r="S69" i="1"/>
  <c r="S70" i="1"/>
  <c r="S71" i="1"/>
  <c r="S72" i="1"/>
  <c r="S73" i="1"/>
  <c r="S74" i="1"/>
  <c r="S75" i="1"/>
  <c r="S76" i="1"/>
  <c r="S78" i="1"/>
  <c r="S79" i="1"/>
  <c r="S80" i="1"/>
  <c r="S81" i="1"/>
  <c r="S82" i="1"/>
  <c r="S83" i="1"/>
  <c r="S85" i="1"/>
  <c r="S86" i="1"/>
  <c r="S87" i="1"/>
  <c r="S88" i="1"/>
  <c r="S90" i="1"/>
  <c r="S92" i="1"/>
  <c r="S91" i="1"/>
  <c r="S93" i="1"/>
  <c r="S95" i="1"/>
  <c r="S96" i="1"/>
  <c r="S97" i="1"/>
  <c r="S98" i="1"/>
  <c r="S99" i="1"/>
  <c r="S101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4" i="1"/>
  <c r="S155" i="1"/>
  <c r="S172" i="1"/>
  <c r="S173" i="1"/>
  <c r="S158" i="1"/>
  <c r="S159" i="1"/>
  <c r="S161" i="1"/>
  <c r="S162" i="1"/>
  <c r="S163" i="1"/>
  <c r="S164" i="1"/>
  <c r="S165" i="1"/>
  <c r="S166" i="1"/>
  <c r="S167" i="1"/>
  <c r="S168" i="1"/>
  <c r="S175" i="1"/>
  <c r="S178" i="1"/>
  <c r="S179" i="1"/>
  <c r="S181" i="1"/>
  <c r="S180" i="1"/>
  <c r="S182" i="1"/>
  <c r="S183" i="1"/>
  <c r="S184" i="1"/>
  <c r="S185" i="1"/>
  <c r="S186" i="1"/>
  <c r="S187" i="1"/>
  <c r="S188" i="1"/>
  <c r="S190" i="1"/>
  <c r="S191" i="1"/>
  <c r="S192" i="1"/>
  <c r="S193" i="1"/>
  <c r="S194" i="1"/>
  <c r="S195" i="1"/>
  <c r="S196" i="1"/>
  <c r="S35" i="1"/>
  <c r="S36" i="1"/>
  <c r="S37" i="1"/>
  <c r="S38" i="1"/>
  <c r="S39" i="1"/>
  <c r="S40" i="1"/>
  <c r="S41" i="1"/>
  <c r="S42" i="1"/>
  <c r="S43" i="1"/>
  <c r="S100" i="1"/>
  <c r="P5" i="1"/>
  <c r="P7" i="1"/>
  <c r="P8" i="1"/>
  <c r="P10" i="1"/>
  <c r="P11" i="1"/>
  <c r="P13" i="1"/>
  <c r="P16" i="1"/>
  <c r="P17" i="1"/>
  <c r="P18" i="1"/>
  <c r="P19" i="1"/>
  <c r="P20" i="1"/>
  <c r="P22" i="1"/>
  <c r="P23" i="1"/>
  <c r="P25" i="1"/>
  <c r="P26" i="1"/>
  <c r="P27" i="1"/>
  <c r="P28" i="1"/>
  <c r="P30" i="1"/>
  <c r="P31" i="1"/>
  <c r="P32" i="1"/>
  <c r="P33" i="1"/>
  <c r="P174" i="1"/>
  <c r="P47" i="1"/>
  <c r="P48" i="1"/>
  <c r="P49" i="1"/>
  <c r="P50" i="1"/>
  <c r="P52" i="1"/>
  <c r="P53" i="1"/>
  <c r="P54" i="1"/>
  <c r="P55" i="1"/>
  <c r="P56" i="1"/>
  <c r="P59" i="1"/>
  <c r="P60" i="1"/>
  <c r="P61" i="1"/>
  <c r="P62" i="1"/>
  <c r="P63" i="1"/>
  <c r="P64" i="1"/>
  <c r="P65" i="1"/>
  <c r="P66" i="1"/>
  <c r="P67" i="1"/>
  <c r="P68" i="1"/>
  <c r="P84" i="1"/>
  <c r="P69" i="1"/>
  <c r="P70" i="1"/>
  <c r="P71" i="1"/>
  <c r="P72" i="1"/>
  <c r="P73" i="1"/>
  <c r="P74" i="1"/>
  <c r="P75" i="1"/>
  <c r="P76" i="1"/>
  <c r="P78" i="1"/>
  <c r="P79" i="1"/>
  <c r="P80" i="1"/>
  <c r="P81" i="1"/>
  <c r="P82" i="1"/>
  <c r="P83" i="1"/>
  <c r="P85" i="1"/>
  <c r="P86" i="1"/>
  <c r="P87" i="1"/>
  <c r="P88" i="1"/>
  <c r="P90" i="1"/>
  <c r="P92" i="1"/>
  <c r="P91" i="1"/>
  <c r="P93" i="1"/>
  <c r="P95" i="1"/>
  <c r="P96" i="1"/>
  <c r="P97" i="1"/>
  <c r="P98" i="1"/>
  <c r="P99" i="1"/>
  <c r="P101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4" i="1"/>
  <c r="P155" i="1"/>
  <c r="P172" i="1"/>
  <c r="P173" i="1"/>
  <c r="P158" i="1"/>
  <c r="P159" i="1"/>
  <c r="P161" i="1"/>
  <c r="P162" i="1"/>
  <c r="P163" i="1"/>
  <c r="P164" i="1"/>
  <c r="P165" i="1"/>
  <c r="P166" i="1"/>
  <c r="P167" i="1"/>
  <c r="P168" i="1"/>
  <c r="P175" i="1"/>
  <c r="P178" i="1"/>
  <c r="P179" i="1"/>
  <c r="P181" i="1"/>
  <c r="P180" i="1"/>
  <c r="P182" i="1"/>
  <c r="P183" i="1"/>
  <c r="P184" i="1"/>
  <c r="P185" i="1"/>
  <c r="P186" i="1"/>
  <c r="P187" i="1"/>
  <c r="P188" i="1"/>
  <c r="P190" i="1"/>
  <c r="P191" i="1"/>
  <c r="P192" i="1"/>
  <c r="P193" i="1"/>
  <c r="P194" i="1"/>
  <c r="P195" i="1"/>
  <c r="P196" i="1"/>
  <c r="P35" i="1"/>
  <c r="P36" i="1"/>
  <c r="P37" i="1"/>
  <c r="P38" i="1"/>
  <c r="P39" i="1"/>
  <c r="P40" i="1"/>
  <c r="P41" i="1"/>
  <c r="P42" i="1"/>
  <c r="P43" i="1"/>
  <c r="P100" i="1"/>
  <c r="M5" i="1"/>
  <c r="M7" i="1"/>
  <c r="M8" i="1"/>
  <c r="M10" i="1"/>
  <c r="M11" i="1"/>
  <c r="M13" i="1"/>
  <c r="M16" i="1"/>
  <c r="M17" i="1"/>
  <c r="M18" i="1"/>
  <c r="M19" i="1"/>
  <c r="M20" i="1"/>
  <c r="M22" i="1"/>
  <c r="M23" i="1"/>
  <c r="M25" i="1"/>
  <c r="M26" i="1"/>
  <c r="M27" i="1"/>
  <c r="M28" i="1"/>
  <c r="M30" i="1"/>
  <c r="M31" i="1"/>
  <c r="M32" i="1"/>
  <c r="M33" i="1"/>
  <c r="M174" i="1"/>
  <c r="M47" i="1"/>
  <c r="M48" i="1"/>
  <c r="M49" i="1"/>
  <c r="M50" i="1"/>
  <c r="M52" i="1"/>
  <c r="M53" i="1"/>
  <c r="M54" i="1"/>
  <c r="M55" i="1"/>
  <c r="M56" i="1"/>
  <c r="M59" i="1"/>
  <c r="M60" i="1"/>
  <c r="M61" i="1"/>
  <c r="M62" i="1"/>
  <c r="M63" i="1"/>
  <c r="M64" i="1"/>
  <c r="M65" i="1"/>
  <c r="M66" i="1"/>
  <c r="M67" i="1"/>
  <c r="M68" i="1"/>
  <c r="M84" i="1"/>
  <c r="M69" i="1"/>
  <c r="M70" i="1"/>
  <c r="M71" i="1"/>
  <c r="M72" i="1"/>
  <c r="M73" i="1"/>
  <c r="M74" i="1"/>
  <c r="M75" i="1"/>
  <c r="M76" i="1"/>
  <c r="M78" i="1"/>
  <c r="M79" i="1"/>
  <c r="M80" i="1"/>
  <c r="M81" i="1"/>
  <c r="M82" i="1"/>
  <c r="M83" i="1"/>
  <c r="M85" i="1"/>
  <c r="M86" i="1"/>
  <c r="M87" i="1"/>
  <c r="M88" i="1"/>
  <c r="M90" i="1"/>
  <c r="M92" i="1"/>
  <c r="M91" i="1"/>
  <c r="M93" i="1"/>
  <c r="M95" i="1"/>
  <c r="M96" i="1"/>
  <c r="M97" i="1"/>
  <c r="M98" i="1"/>
  <c r="M99" i="1"/>
  <c r="M101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4" i="1"/>
  <c r="M155" i="1"/>
  <c r="M172" i="1"/>
  <c r="M173" i="1"/>
  <c r="M158" i="1"/>
  <c r="M159" i="1"/>
  <c r="M161" i="1"/>
  <c r="M162" i="1"/>
  <c r="M163" i="1"/>
  <c r="M164" i="1"/>
  <c r="M165" i="1"/>
  <c r="M166" i="1"/>
  <c r="M167" i="1"/>
  <c r="M168" i="1"/>
  <c r="M175" i="1"/>
  <c r="M178" i="1"/>
  <c r="M179" i="1"/>
  <c r="M181" i="1"/>
  <c r="M180" i="1"/>
  <c r="M182" i="1"/>
  <c r="M183" i="1"/>
  <c r="M184" i="1"/>
  <c r="M185" i="1"/>
  <c r="M186" i="1"/>
  <c r="M187" i="1"/>
  <c r="M188" i="1"/>
  <c r="M190" i="1"/>
  <c r="M191" i="1"/>
  <c r="M192" i="1"/>
  <c r="M193" i="1"/>
  <c r="M194" i="1"/>
  <c r="M195" i="1"/>
  <c r="M196" i="1"/>
  <c r="M35" i="1"/>
  <c r="M36" i="1"/>
  <c r="M37" i="1"/>
  <c r="M38" i="1"/>
  <c r="M39" i="1"/>
  <c r="M40" i="1"/>
  <c r="M41" i="1"/>
  <c r="M42" i="1"/>
  <c r="M43" i="1"/>
  <c r="M100" i="1"/>
  <c r="J5" i="1"/>
  <c r="J7" i="1"/>
  <c r="J8" i="1"/>
  <c r="J10" i="1"/>
  <c r="J11" i="1"/>
  <c r="J13" i="1"/>
  <c r="J16" i="1"/>
  <c r="J17" i="1"/>
  <c r="J18" i="1"/>
  <c r="J19" i="1"/>
  <c r="J20" i="1"/>
  <c r="J22" i="1"/>
  <c r="J23" i="1"/>
  <c r="J25" i="1"/>
  <c r="J26" i="1"/>
  <c r="J27" i="1"/>
  <c r="J28" i="1"/>
  <c r="J30" i="1"/>
  <c r="J31" i="1"/>
  <c r="J32" i="1"/>
  <c r="J33" i="1"/>
  <c r="J174" i="1"/>
  <c r="J47" i="1"/>
  <c r="J48" i="1"/>
  <c r="J49" i="1"/>
  <c r="J50" i="1"/>
  <c r="J52" i="1"/>
  <c r="J53" i="1"/>
  <c r="J54" i="1"/>
  <c r="J55" i="1"/>
  <c r="J56" i="1"/>
  <c r="J59" i="1"/>
  <c r="J60" i="1"/>
  <c r="J61" i="1"/>
  <c r="J62" i="1"/>
  <c r="J63" i="1"/>
  <c r="J64" i="1"/>
  <c r="J65" i="1"/>
  <c r="J66" i="1"/>
  <c r="J67" i="1"/>
  <c r="J68" i="1"/>
  <c r="J84" i="1"/>
  <c r="J6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5" i="1"/>
  <c r="J86" i="1"/>
  <c r="J87" i="1"/>
  <c r="J88" i="1"/>
  <c r="J90" i="1"/>
  <c r="J92" i="1"/>
  <c r="J91" i="1"/>
  <c r="J93" i="1"/>
  <c r="J95" i="1"/>
  <c r="J96" i="1"/>
  <c r="J97" i="1"/>
  <c r="J98" i="1"/>
  <c r="J99" i="1"/>
  <c r="J101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4" i="1"/>
  <c r="J155" i="1"/>
  <c r="J172" i="1"/>
  <c r="J173" i="1"/>
  <c r="J158" i="1"/>
  <c r="J159" i="1"/>
  <c r="J161" i="1"/>
  <c r="J162" i="1"/>
  <c r="J163" i="1"/>
  <c r="J164" i="1"/>
  <c r="J165" i="1"/>
  <c r="J166" i="1"/>
  <c r="J167" i="1"/>
  <c r="J168" i="1"/>
  <c r="J175" i="1"/>
  <c r="J178" i="1"/>
  <c r="J179" i="1"/>
  <c r="J181" i="1"/>
  <c r="J180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35" i="1"/>
  <c r="J36" i="1"/>
  <c r="J37" i="1"/>
  <c r="J38" i="1"/>
  <c r="J39" i="1"/>
  <c r="J40" i="1"/>
  <c r="J41" i="1"/>
  <c r="J42" i="1"/>
  <c r="J43" i="1"/>
  <c r="J100" i="1"/>
  <c r="V4" i="1"/>
  <c r="S4" i="1"/>
  <c r="P4" i="1"/>
  <c r="M4" i="1"/>
  <c r="J4" i="1"/>
  <c r="G4" i="1"/>
  <c r="G100" i="1"/>
  <c r="G43" i="1"/>
  <c r="G42" i="1"/>
  <c r="G41" i="1"/>
  <c r="G40" i="1"/>
  <c r="G39" i="1"/>
  <c r="G38" i="1"/>
  <c r="G37" i="1"/>
  <c r="G36" i="1"/>
  <c r="G35" i="1"/>
  <c r="G196" i="1"/>
  <c r="G195" i="1"/>
  <c r="G194" i="1"/>
  <c r="G193" i="1"/>
  <c r="G192" i="1"/>
  <c r="G191" i="1"/>
  <c r="G190" i="1"/>
  <c r="G188" i="1"/>
  <c r="G187" i="1"/>
  <c r="G186" i="1"/>
  <c r="G185" i="1"/>
  <c r="G184" i="1"/>
  <c r="G183" i="1"/>
  <c r="G182" i="1"/>
  <c r="G180" i="1"/>
  <c r="G181" i="1"/>
  <c r="G179" i="1"/>
  <c r="G178" i="1"/>
  <c r="G175" i="1"/>
  <c r="G168" i="1"/>
  <c r="G167" i="1"/>
  <c r="G166" i="1"/>
  <c r="G165" i="1"/>
  <c r="G164" i="1"/>
  <c r="G163" i="1"/>
  <c r="G162" i="1"/>
  <c r="G161" i="1"/>
  <c r="G159" i="1"/>
  <c r="G158" i="1"/>
  <c r="G173" i="1"/>
  <c r="G172" i="1"/>
  <c r="G155" i="1"/>
  <c r="G154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1" i="1"/>
  <c r="G99" i="1"/>
  <c r="G98" i="1"/>
  <c r="G97" i="1"/>
  <c r="G96" i="1"/>
  <c r="G95" i="1"/>
  <c r="G93" i="1"/>
  <c r="G91" i="1"/>
  <c r="G92" i="1"/>
  <c r="G90" i="1"/>
  <c r="G88" i="1"/>
  <c r="G87" i="1"/>
  <c r="G86" i="1"/>
  <c r="G85" i="1"/>
  <c r="G83" i="1"/>
  <c r="G82" i="1"/>
  <c r="G81" i="1"/>
  <c r="G80" i="1"/>
  <c r="G79" i="1"/>
  <c r="G78" i="1"/>
  <c r="G76" i="1"/>
  <c r="G75" i="1"/>
  <c r="G74" i="1"/>
  <c r="G73" i="1"/>
  <c r="G72" i="1"/>
  <c r="G71" i="1"/>
  <c r="G70" i="1"/>
  <c r="G69" i="1"/>
  <c r="G84" i="1"/>
  <c r="G68" i="1"/>
  <c r="G67" i="1"/>
  <c r="G66" i="1"/>
  <c r="G65" i="1"/>
  <c r="G64" i="1"/>
  <c r="G63" i="1"/>
  <c r="G62" i="1"/>
  <c r="G61" i="1"/>
  <c r="G60" i="1"/>
  <c r="G59" i="1"/>
  <c r="G56" i="1"/>
  <c r="G55" i="1"/>
  <c r="G54" i="1"/>
  <c r="G53" i="1"/>
  <c r="G52" i="1"/>
  <c r="G50" i="1"/>
  <c r="G49" i="1"/>
  <c r="G48" i="1"/>
  <c r="G47" i="1"/>
  <c r="G174" i="1"/>
  <c r="G33" i="1"/>
  <c r="G32" i="1"/>
  <c r="G31" i="1"/>
  <c r="G30" i="1"/>
  <c r="G28" i="1"/>
  <c r="G27" i="1"/>
  <c r="G26" i="1"/>
  <c r="G25" i="1"/>
  <c r="G23" i="1"/>
  <c r="G22" i="1"/>
  <c r="G20" i="1"/>
  <c r="G19" i="1"/>
  <c r="G18" i="1"/>
  <c r="G17" i="1"/>
  <c r="G16" i="1"/>
  <c r="G13" i="1"/>
  <c r="G11" i="1"/>
  <c r="G10" i="1"/>
  <c r="G8" i="1"/>
  <c r="G7" i="1"/>
  <c r="G5" i="1"/>
  <c r="F189" i="1" l="1"/>
  <c r="F176" i="1"/>
  <c r="F177" i="1"/>
  <c r="F171" i="1"/>
  <c r="F170" i="1"/>
  <c r="F169" i="1"/>
  <c r="F160" i="1"/>
  <c r="F156" i="1"/>
  <c r="F157" i="1"/>
  <c r="F153" i="1"/>
  <c r="F152" i="1"/>
  <c r="F103" i="1"/>
  <c r="F102" i="1"/>
  <c r="F104" i="1"/>
  <c r="F94" i="1"/>
  <c r="F89" i="1"/>
  <c r="F77" i="1"/>
  <c r="F58" i="1"/>
  <c r="F57" i="1"/>
  <c r="F51" i="1"/>
  <c r="F46" i="1"/>
  <c r="F45" i="1"/>
  <c r="F44" i="1"/>
  <c r="F34" i="1"/>
  <c r="F29" i="1"/>
  <c r="F24" i="1"/>
  <c r="F21" i="1"/>
  <c r="F15" i="1"/>
  <c r="F14" i="1"/>
  <c r="F12" i="1"/>
  <c r="F9" i="1"/>
  <c r="F6" i="1"/>
  <c r="P197" i="1"/>
  <c r="J197" i="1"/>
  <c r="S197" i="1"/>
  <c r="M197" i="1"/>
  <c r="V197" i="1"/>
  <c r="G197" i="1"/>
  <c r="X100" i="1"/>
  <c r="X43" i="1"/>
  <c r="X42" i="1"/>
  <c r="X41" i="1"/>
  <c r="X40" i="1"/>
  <c r="X39" i="1"/>
  <c r="X38" i="1"/>
  <c r="X37" i="1"/>
  <c r="X36" i="1"/>
  <c r="X35" i="1"/>
  <c r="X196" i="1"/>
  <c r="X195" i="1"/>
  <c r="X194" i="1"/>
  <c r="X193" i="1"/>
  <c r="X192" i="1"/>
  <c r="X191" i="1"/>
  <c r="X190" i="1"/>
  <c r="X188" i="1"/>
  <c r="X187" i="1"/>
  <c r="X186" i="1"/>
  <c r="X185" i="1"/>
  <c r="X184" i="1"/>
  <c r="X183" i="1"/>
  <c r="X182" i="1"/>
  <c r="X180" i="1"/>
  <c r="X181" i="1"/>
  <c r="X179" i="1"/>
  <c r="X178" i="1"/>
  <c r="X175" i="1"/>
  <c r="X168" i="1"/>
  <c r="X167" i="1"/>
  <c r="X166" i="1"/>
  <c r="X165" i="1"/>
  <c r="X164" i="1"/>
  <c r="X163" i="1"/>
  <c r="X162" i="1"/>
  <c r="X161" i="1"/>
  <c r="X159" i="1"/>
  <c r="X158" i="1"/>
  <c r="X173" i="1"/>
  <c r="X172" i="1"/>
  <c r="X155" i="1"/>
  <c r="X154" i="1"/>
  <c r="X151" i="1"/>
  <c r="X150" i="1"/>
  <c r="X149" i="1"/>
  <c r="X148" i="1"/>
  <c r="X147" i="1"/>
  <c r="X146" i="1"/>
  <c r="X145" i="1"/>
  <c r="X144" i="1"/>
  <c r="X143" i="1"/>
  <c r="X142" i="1"/>
  <c r="X141" i="1"/>
  <c r="X140" i="1"/>
  <c r="X139" i="1"/>
  <c r="X138" i="1"/>
  <c r="X137" i="1"/>
  <c r="X136" i="1"/>
  <c r="X135" i="1"/>
  <c r="X134" i="1"/>
  <c r="X133" i="1"/>
  <c r="X132" i="1"/>
  <c r="X131" i="1"/>
  <c r="X130" i="1"/>
  <c r="X129" i="1"/>
  <c r="X128" i="1"/>
  <c r="X127" i="1"/>
  <c r="X126" i="1"/>
  <c r="X125" i="1"/>
  <c r="X124" i="1"/>
  <c r="X123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1" i="1"/>
  <c r="X99" i="1"/>
  <c r="X98" i="1"/>
  <c r="X97" i="1"/>
  <c r="X96" i="1"/>
  <c r="X95" i="1"/>
  <c r="X93" i="1"/>
  <c r="X91" i="1"/>
  <c r="X92" i="1"/>
  <c r="X90" i="1"/>
  <c r="X88" i="1"/>
  <c r="X87" i="1"/>
  <c r="X86" i="1"/>
  <c r="X85" i="1"/>
  <c r="X83" i="1"/>
  <c r="X82" i="1"/>
  <c r="X81" i="1"/>
  <c r="X80" i="1"/>
  <c r="X79" i="1"/>
  <c r="X78" i="1"/>
  <c r="X76" i="1"/>
  <c r="X75" i="1"/>
  <c r="X74" i="1"/>
  <c r="X73" i="1"/>
  <c r="X72" i="1"/>
  <c r="X71" i="1"/>
  <c r="X70" i="1"/>
  <c r="X69" i="1"/>
  <c r="X84" i="1"/>
  <c r="X68" i="1"/>
  <c r="X67" i="1"/>
  <c r="X66" i="1"/>
  <c r="X65" i="1"/>
  <c r="X64" i="1"/>
  <c r="X63" i="1"/>
  <c r="X62" i="1"/>
  <c r="X61" i="1"/>
  <c r="X60" i="1"/>
  <c r="X59" i="1"/>
  <c r="X56" i="1"/>
  <c r="X55" i="1"/>
  <c r="X54" i="1"/>
  <c r="X53" i="1"/>
  <c r="X52" i="1"/>
  <c r="X50" i="1"/>
  <c r="X49" i="1"/>
  <c r="X48" i="1"/>
  <c r="X47" i="1"/>
  <c r="X174" i="1"/>
  <c r="X33" i="1"/>
  <c r="X32" i="1"/>
  <c r="X31" i="1"/>
  <c r="X30" i="1"/>
  <c r="X28" i="1"/>
  <c r="X27" i="1"/>
  <c r="X26" i="1"/>
  <c r="X25" i="1"/>
  <c r="X23" i="1"/>
  <c r="X22" i="1"/>
  <c r="X20" i="1"/>
  <c r="X19" i="1"/>
  <c r="X18" i="1"/>
  <c r="X17" i="1"/>
  <c r="X16" i="1"/>
  <c r="X13" i="1"/>
  <c r="X11" i="1"/>
  <c r="X10" i="1"/>
  <c r="X8" i="1"/>
  <c r="X7" i="1"/>
  <c r="X5" i="1"/>
  <c r="X4" i="1"/>
  <c r="U100" i="1"/>
  <c r="U43" i="1"/>
  <c r="U42" i="1"/>
  <c r="U41" i="1"/>
  <c r="U40" i="1"/>
  <c r="U39" i="1"/>
  <c r="U38" i="1"/>
  <c r="U37" i="1"/>
  <c r="U36" i="1"/>
  <c r="U35" i="1"/>
  <c r="U196" i="1"/>
  <c r="U195" i="1"/>
  <c r="U194" i="1"/>
  <c r="U193" i="1"/>
  <c r="U192" i="1"/>
  <c r="U191" i="1"/>
  <c r="U190" i="1"/>
  <c r="U188" i="1"/>
  <c r="U187" i="1"/>
  <c r="U186" i="1"/>
  <c r="U185" i="1"/>
  <c r="U184" i="1"/>
  <c r="U183" i="1"/>
  <c r="U182" i="1"/>
  <c r="U180" i="1"/>
  <c r="U181" i="1"/>
  <c r="U179" i="1"/>
  <c r="U178" i="1"/>
  <c r="U175" i="1"/>
  <c r="U168" i="1"/>
  <c r="U167" i="1"/>
  <c r="U166" i="1"/>
  <c r="U165" i="1"/>
  <c r="U164" i="1"/>
  <c r="U163" i="1"/>
  <c r="U162" i="1"/>
  <c r="U161" i="1"/>
  <c r="U159" i="1"/>
  <c r="U158" i="1"/>
  <c r="U173" i="1"/>
  <c r="U172" i="1"/>
  <c r="U155" i="1"/>
  <c r="U154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1" i="1"/>
  <c r="U99" i="1"/>
  <c r="U98" i="1"/>
  <c r="U97" i="1"/>
  <c r="U96" i="1"/>
  <c r="U95" i="1"/>
  <c r="U93" i="1"/>
  <c r="U91" i="1"/>
  <c r="U92" i="1"/>
  <c r="U90" i="1"/>
  <c r="U88" i="1"/>
  <c r="U87" i="1"/>
  <c r="U86" i="1"/>
  <c r="U85" i="1"/>
  <c r="U83" i="1"/>
  <c r="U82" i="1"/>
  <c r="U81" i="1"/>
  <c r="U80" i="1"/>
  <c r="U79" i="1"/>
  <c r="U78" i="1"/>
  <c r="U76" i="1"/>
  <c r="U75" i="1"/>
  <c r="U74" i="1"/>
  <c r="U73" i="1"/>
  <c r="U72" i="1"/>
  <c r="U71" i="1"/>
  <c r="U70" i="1"/>
  <c r="U69" i="1"/>
  <c r="U84" i="1"/>
  <c r="U68" i="1"/>
  <c r="U67" i="1"/>
  <c r="U66" i="1"/>
  <c r="U65" i="1"/>
  <c r="U64" i="1"/>
  <c r="U63" i="1"/>
  <c r="U62" i="1"/>
  <c r="U61" i="1"/>
  <c r="U60" i="1"/>
  <c r="U59" i="1"/>
  <c r="U56" i="1"/>
  <c r="U55" i="1"/>
  <c r="U54" i="1"/>
  <c r="U53" i="1"/>
  <c r="U52" i="1"/>
  <c r="U50" i="1"/>
  <c r="U49" i="1"/>
  <c r="U48" i="1"/>
  <c r="U47" i="1"/>
  <c r="U174" i="1"/>
  <c r="U33" i="1"/>
  <c r="U32" i="1"/>
  <c r="U31" i="1"/>
  <c r="U30" i="1"/>
  <c r="U28" i="1"/>
  <c r="U27" i="1"/>
  <c r="U26" i="1"/>
  <c r="U25" i="1"/>
  <c r="U23" i="1"/>
  <c r="U22" i="1"/>
  <c r="U20" i="1"/>
  <c r="U19" i="1"/>
  <c r="U18" i="1"/>
  <c r="U17" i="1"/>
  <c r="U16" i="1"/>
  <c r="U13" i="1"/>
  <c r="U11" i="1"/>
  <c r="U10" i="1"/>
  <c r="U8" i="1"/>
  <c r="U7" i="1"/>
  <c r="U5" i="1"/>
  <c r="U4" i="1"/>
  <c r="R100" i="1"/>
  <c r="R43" i="1"/>
  <c r="R42" i="1"/>
  <c r="R41" i="1"/>
  <c r="R40" i="1"/>
  <c r="R39" i="1"/>
  <c r="R38" i="1"/>
  <c r="R37" i="1"/>
  <c r="R36" i="1"/>
  <c r="R35" i="1"/>
  <c r="R196" i="1"/>
  <c r="R195" i="1"/>
  <c r="R194" i="1"/>
  <c r="R193" i="1"/>
  <c r="R192" i="1"/>
  <c r="R191" i="1"/>
  <c r="R190" i="1"/>
  <c r="R188" i="1"/>
  <c r="R187" i="1"/>
  <c r="R186" i="1"/>
  <c r="R185" i="1"/>
  <c r="R184" i="1"/>
  <c r="R183" i="1"/>
  <c r="R182" i="1"/>
  <c r="R180" i="1"/>
  <c r="R181" i="1"/>
  <c r="R179" i="1"/>
  <c r="R178" i="1"/>
  <c r="R175" i="1"/>
  <c r="R168" i="1"/>
  <c r="R167" i="1"/>
  <c r="R166" i="1"/>
  <c r="R165" i="1"/>
  <c r="R164" i="1"/>
  <c r="R163" i="1"/>
  <c r="R162" i="1"/>
  <c r="R161" i="1"/>
  <c r="R159" i="1"/>
  <c r="R158" i="1"/>
  <c r="R173" i="1"/>
  <c r="R172" i="1"/>
  <c r="R155" i="1"/>
  <c r="R154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1" i="1"/>
  <c r="R99" i="1"/>
  <c r="R98" i="1"/>
  <c r="R97" i="1"/>
  <c r="R96" i="1"/>
  <c r="R95" i="1"/>
  <c r="R93" i="1"/>
  <c r="R91" i="1"/>
  <c r="R92" i="1"/>
  <c r="R90" i="1"/>
  <c r="R88" i="1"/>
  <c r="R87" i="1"/>
  <c r="R86" i="1"/>
  <c r="R85" i="1"/>
  <c r="R83" i="1"/>
  <c r="R82" i="1"/>
  <c r="R81" i="1"/>
  <c r="R80" i="1"/>
  <c r="R79" i="1"/>
  <c r="R78" i="1"/>
  <c r="R76" i="1"/>
  <c r="R75" i="1"/>
  <c r="R74" i="1"/>
  <c r="R73" i="1"/>
  <c r="R72" i="1"/>
  <c r="R71" i="1"/>
  <c r="R70" i="1"/>
  <c r="R69" i="1"/>
  <c r="R84" i="1"/>
  <c r="R68" i="1"/>
  <c r="R67" i="1"/>
  <c r="R66" i="1"/>
  <c r="R65" i="1"/>
  <c r="R64" i="1"/>
  <c r="R63" i="1"/>
  <c r="R62" i="1"/>
  <c r="R61" i="1"/>
  <c r="R60" i="1"/>
  <c r="R59" i="1"/>
  <c r="R56" i="1"/>
  <c r="R55" i="1"/>
  <c r="R54" i="1"/>
  <c r="R53" i="1"/>
  <c r="R52" i="1"/>
  <c r="R50" i="1"/>
  <c r="R49" i="1"/>
  <c r="R48" i="1"/>
  <c r="R47" i="1"/>
  <c r="R174" i="1"/>
  <c r="R33" i="1"/>
  <c r="R32" i="1"/>
  <c r="R31" i="1"/>
  <c r="R30" i="1"/>
  <c r="R28" i="1"/>
  <c r="R27" i="1"/>
  <c r="R26" i="1"/>
  <c r="R25" i="1"/>
  <c r="R23" i="1"/>
  <c r="R22" i="1"/>
  <c r="R20" i="1"/>
  <c r="R19" i="1"/>
  <c r="R18" i="1"/>
  <c r="R17" i="1"/>
  <c r="R16" i="1"/>
  <c r="R13" i="1"/>
  <c r="R11" i="1"/>
  <c r="R10" i="1"/>
  <c r="R8" i="1"/>
  <c r="R7" i="1"/>
  <c r="R5" i="1"/>
  <c r="R4" i="1"/>
  <c r="O100" i="1"/>
  <c r="O43" i="1"/>
  <c r="O42" i="1"/>
  <c r="O41" i="1"/>
  <c r="O40" i="1"/>
  <c r="O39" i="1"/>
  <c r="O38" i="1"/>
  <c r="O37" i="1"/>
  <c r="O36" i="1"/>
  <c r="O35" i="1"/>
  <c r="O196" i="1"/>
  <c r="O195" i="1"/>
  <c r="O194" i="1"/>
  <c r="O193" i="1"/>
  <c r="O192" i="1"/>
  <c r="O191" i="1"/>
  <c r="O190" i="1"/>
  <c r="O188" i="1"/>
  <c r="O187" i="1"/>
  <c r="O186" i="1"/>
  <c r="O185" i="1"/>
  <c r="O184" i="1"/>
  <c r="O183" i="1"/>
  <c r="O182" i="1"/>
  <c r="O180" i="1"/>
  <c r="O181" i="1"/>
  <c r="O179" i="1"/>
  <c r="O178" i="1"/>
  <c r="O175" i="1"/>
  <c r="O168" i="1"/>
  <c r="O167" i="1"/>
  <c r="O166" i="1"/>
  <c r="O165" i="1"/>
  <c r="O164" i="1"/>
  <c r="O163" i="1"/>
  <c r="O162" i="1"/>
  <c r="O161" i="1"/>
  <c r="O159" i="1"/>
  <c r="O158" i="1"/>
  <c r="O173" i="1"/>
  <c r="O172" i="1"/>
  <c r="O155" i="1"/>
  <c r="O154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1" i="1"/>
  <c r="O99" i="1"/>
  <c r="O98" i="1"/>
  <c r="O97" i="1"/>
  <c r="O96" i="1"/>
  <c r="O95" i="1"/>
  <c r="O93" i="1"/>
  <c r="O91" i="1"/>
  <c r="O92" i="1"/>
  <c r="O90" i="1"/>
  <c r="O88" i="1"/>
  <c r="O87" i="1"/>
  <c r="O86" i="1"/>
  <c r="O85" i="1"/>
  <c r="O83" i="1"/>
  <c r="O82" i="1"/>
  <c r="O81" i="1"/>
  <c r="O80" i="1"/>
  <c r="O79" i="1"/>
  <c r="O78" i="1"/>
  <c r="O76" i="1"/>
  <c r="O75" i="1"/>
  <c r="O74" i="1"/>
  <c r="O73" i="1"/>
  <c r="O72" i="1"/>
  <c r="O71" i="1"/>
  <c r="O70" i="1"/>
  <c r="O69" i="1"/>
  <c r="O84" i="1"/>
  <c r="O68" i="1"/>
  <c r="O67" i="1"/>
  <c r="O66" i="1"/>
  <c r="O65" i="1"/>
  <c r="O64" i="1"/>
  <c r="O63" i="1"/>
  <c r="O62" i="1"/>
  <c r="O61" i="1"/>
  <c r="O60" i="1"/>
  <c r="O59" i="1"/>
  <c r="O56" i="1"/>
  <c r="O55" i="1"/>
  <c r="O54" i="1"/>
  <c r="O53" i="1"/>
  <c r="O52" i="1"/>
  <c r="O50" i="1"/>
  <c r="O49" i="1"/>
  <c r="O48" i="1"/>
  <c r="O47" i="1"/>
  <c r="O174" i="1"/>
  <c r="O33" i="1"/>
  <c r="O32" i="1"/>
  <c r="O31" i="1"/>
  <c r="O30" i="1"/>
  <c r="O28" i="1"/>
  <c r="O27" i="1"/>
  <c r="O26" i="1"/>
  <c r="O25" i="1"/>
  <c r="O23" i="1"/>
  <c r="O22" i="1"/>
  <c r="O20" i="1"/>
  <c r="O19" i="1"/>
  <c r="O18" i="1"/>
  <c r="O17" i="1"/>
  <c r="O16" i="1"/>
  <c r="O13" i="1"/>
  <c r="O11" i="1"/>
  <c r="O10" i="1"/>
  <c r="O8" i="1"/>
  <c r="O7" i="1"/>
  <c r="O5" i="1"/>
  <c r="O4" i="1"/>
  <c r="L100" i="1"/>
  <c r="L43" i="1"/>
  <c r="L42" i="1"/>
  <c r="L41" i="1"/>
  <c r="L40" i="1"/>
  <c r="L39" i="1"/>
  <c r="L38" i="1"/>
  <c r="L37" i="1"/>
  <c r="L36" i="1"/>
  <c r="L35" i="1"/>
  <c r="L196" i="1"/>
  <c r="L195" i="1"/>
  <c r="L194" i="1"/>
  <c r="L193" i="1"/>
  <c r="L192" i="1"/>
  <c r="L191" i="1"/>
  <c r="L190" i="1"/>
  <c r="L188" i="1"/>
  <c r="L187" i="1"/>
  <c r="L186" i="1"/>
  <c r="L185" i="1"/>
  <c r="L184" i="1"/>
  <c r="L183" i="1"/>
  <c r="L182" i="1"/>
  <c r="L180" i="1"/>
  <c r="L181" i="1"/>
  <c r="L179" i="1"/>
  <c r="L178" i="1"/>
  <c r="L175" i="1"/>
  <c r="L168" i="1"/>
  <c r="L167" i="1"/>
  <c r="L166" i="1"/>
  <c r="L165" i="1"/>
  <c r="L164" i="1"/>
  <c r="L163" i="1"/>
  <c r="L162" i="1"/>
  <c r="L161" i="1"/>
  <c r="L159" i="1"/>
  <c r="L158" i="1"/>
  <c r="L173" i="1"/>
  <c r="L172" i="1"/>
  <c r="L155" i="1"/>
  <c r="L154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1" i="1"/>
  <c r="L99" i="1"/>
  <c r="L98" i="1"/>
  <c r="L97" i="1"/>
  <c r="L96" i="1"/>
  <c r="L95" i="1"/>
  <c r="L93" i="1"/>
  <c r="L91" i="1"/>
  <c r="L92" i="1"/>
  <c r="L90" i="1"/>
  <c r="L88" i="1"/>
  <c r="L87" i="1"/>
  <c r="L86" i="1"/>
  <c r="L85" i="1"/>
  <c r="L83" i="1"/>
  <c r="L82" i="1"/>
  <c r="L81" i="1"/>
  <c r="L80" i="1"/>
  <c r="L79" i="1"/>
  <c r="L78" i="1"/>
  <c r="L76" i="1"/>
  <c r="L75" i="1"/>
  <c r="L74" i="1"/>
  <c r="L73" i="1"/>
  <c r="L72" i="1"/>
  <c r="L71" i="1"/>
  <c r="L70" i="1"/>
  <c r="L69" i="1"/>
  <c r="L84" i="1"/>
  <c r="L68" i="1"/>
  <c r="L67" i="1"/>
  <c r="L66" i="1"/>
  <c r="L65" i="1"/>
  <c r="L64" i="1"/>
  <c r="L63" i="1"/>
  <c r="L62" i="1"/>
  <c r="L61" i="1"/>
  <c r="L60" i="1"/>
  <c r="L59" i="1"/>
  <c r="L56" i="1"/>
  <c r="L55" i="1"/>
  <c r="L54" i="1"/>
  <c r="L53" i="1"/>
  <c r="L52" i="1"/>
  <c r="L50" i="1"/>
  <c r="L49" i="1"/>
  <c r="L48" i="1"/>
  <c r="L47" i="1"/>
  <c r="L174" i="1"/>
  <c r="L33" i="1"/>
  <c r="L32" i="1"/>
  <c r="L31" i="1"/>
  <c r="L30" i="1"/>
  <c r="L28" i="1"/>
  <c r="L27" i="1"/>
  <c r="L26" i="1"/>
  <c r="L25" i="1"/>
  <c r="L23" i="1"/>
  <c r="L22" i="1"/>
  <c r="L20" i="1"/>
  <c r="L19" i="1"/>
  <c r="L18" i="1"/>
  <c r="L17" i="1"/>
  <c r="L16" i="1"/>
  <c r="L13" i="1"/>
  <c r="L11" i="1"/>
  <c r="L10" i="1"/>
  <c r="L8" i="1"/>
  <c r="L7" i="1"/>
  <c r="L5" i="1"/>
  <c r="L4" i="1"/>
  <c r="I5" i="1" l="1"/>
  <c r="I7" i="1"/>
  <c r="I8" i="1"/>
  <c r="I10" i="1"/>
  <c r="I11" i="1"/>
  <c r="I13" i="1"/>
  <c r="I16" i="1"/>
  <c r="I17" i="1"/>
  <c r="I18" i="1"/>
  <c r="I19" i="1"/>
  <c r="I20" i="1"/>
  <c r="I22" i="1"/>
  <c r="I23" i="1"/>
  <c r="I25" i="1"/>
  <c r="I26" i="1"/>
  <c r="I27" i="1"/>
  <c r="I28" i="1"/>
  <c r="I30" i="1"/>
  <c r="I31" i="1"/>
  <c r="I32" i="1"/>
  <c r="I33" i="1"/>
  <c r="I174" i="1"/>
  <c r="I47" i="1"/>
  <c r="I48" i="1"/>
  <c r="I49" i="1"/>
  <c r="I50" i="1"/>
  <c r="I52" i="1"/>
  <c r="I53" i="1"/>
  <c r="I54" i="1"/>
  <c r="I55" i="1"/>
  <c r="I56" i="1"/>
  <c r="I59" i="1"/>
  <c r="I60" i="1"/>
  <c r="I61" i="1"/>
  <c r="I62" i="1"/>
  <c r="I63" i="1"/>
  <c r="I64" i="1"/>
  <c r="I65" i="1"/>
  <c r="I66" i="1"/>
  <c r="I67" i="1"/>
  <c r="I68" i="1"/>
  <c r="I84" i="1"/>
  <c r="I69" i="1"/>
  <c r="I70" i="1"/>
  <c r="I71" i="1"/>
  <c r="I72" i="1"/>
  <c r="I73" i="1"/>
  <c r="I74" i="1"/>
  <c r="I75" i="1"/>
  <c r="I76" i="1"/>
  <c r="I78" i="1"/>
  <c r="I79" i="1"/>
  <c r="I80" i="1"/>
  <c r="I81" i="1"/>
  <c r="I82" i="1"/>
  <c r="I83" i="1"/>
  <c r="I85" i="1"/>
  <c r="I86" i="1"/>
  <c r="I87" i="1"/>
  <c r="I88" i="1"/>
  <c r="I90" i="1"/>
  <c r="I92" i="1"/>
  <c r="I91" i="1"/>
  <c r="I93" i="1"/>
  <c r="I95" i="1"/>
  <c r="I96" i="1"/>
  <c r="I97" i="1"/>
  <c r="I98" i="1"/>
  <c r="I99" i="1"/>
  <c r="I101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4" i="1"/>
  <c r="I155" i="1"/>
  <c r="I172" i="1"/>
  <c r="I173" i="1"/>
  <c r="I158" i="1"/>
  <c r="I159" i="1"/>
  <c r="I161" i="1"/>
  <c r="I162" i="1"/>
  <c r="I163" i="1"/>
  <c r="I164" i="1"/>
  <c r="I165" i="1"/>
  <c r="I166" i="1"/>
  <c r="I167" i="1"/>
  <c r="I168" i="1"/>
  <c r="I175" i="1"/>
  <c r="I178" i="1"/>
  <c r="I179" i="1"/>
  <c r="I181" i="1"/>
  <c r="I180" i="1"/>
  <c r="I182" i="1"/>
  <c r="I183" i="1"/>
  <c r="I184" i="1"/>
  <c r="I185" i="1"/>
  <c r="I186" i="1"/>
  <c r="I187" i="1"/>
  <c r="I188" i="1"/>
  <c r="I190" i="1"/>
  <c r="I191" i="1"/>
  <c r="I192" i="1"/>
  <c r="I193" i="1"/>
  <c r="I194" i="1"/>
  <c r="I195" i="1"/>
  <c r="I196" i="1"/>
  <c r="I35" i="1"/>
  <c r="I36" i="1"/>
  <c r="I37" i="1"/>
  <c r="I38" i="1"/>
  <c r="I39" i="1"/>
  <c r="I40" i="1"/>
  <c r="I41" i="1"/>
  <c r="I42" i="1"/>
  <c r="I43" i="1"/>
  <c r="I100" i="1"/>
  <c r="I4" i="1"/>
  <c r="F4" i="1" l="1"/>
  <c r="F5" i="1"/>
  <c r="F7" i="1"/>
  <c r="F8" i="1"/>
  <c r="F10" i="1"/>
  <c r="F11" i="1"/>
  <c r="F13" i="1"/>
  <c r="F16" i="1"/>
  <c r="F17" i="1"/>
  <c r="F18" i="1"/>
  <c r="F19" i="1"/>
  <c r="F20" i="1"/>
  <c r="F22" i="1"/>
  <c r="F23" i="1"/>
  <c r="F25" i="1"/>
  <c r="F26" i="1"/>
  <c r="F27" i="1"/>
  <c r="F28" i="1"/>
  <c r="F30" i="1"/>
  <c r="F31" i="1"/>
  <c r="F32" i="1"/>
  <c r="F33" i="1"/>
  <c r="F174" i="1"/>
  <c r="F47" i="1"/>
  <c r="F48" i="1"/>
  <c r="F49" i="1"/>
  <c r="F50" i="1"/>
  <c r="F52" i="1"/>
  <c r="F53" i="1"/>
  <c r="F54" i="1"/>
  <c r="F55" i="1"/>
  <c r="F56" i="1"/>
  <c r="F59" i="1"/>
  <c r="F60" i="1"/>
  <c r="F61" i="1"/>
  <c r="F62" i="1"/>
  <c r="F63" i="1"/>
  <c r="F64" i="1"/>
  <c r="F65" i="1"/>
  <c r="F66" i="1"/>
  <c r="F67" i="1"/>
  <c r="F68" i="1"/>
  <c r="F84" i="1"/>
  <c r="F69" i="1"/>
  <c r="F70" i="1"/>
  <c r="F71" i="1"/>
  <c r="F72" i="1"/>
  <c r="F73" i="1"/>
  <c r="F74" i="1"/>
  <c r="F75" i="1"/>
  <c r="F76" i="1"/>
  <c r="F78" i="1"/>
  <c r="F79" i="1"/>
  <c r="F80" i="1"/>
  <c r="F81" i="1"/>
  <c r="F82" i="1"/>
  <c r="F83" i="1"/>
  <c r="F85" i="1"/>
  <c r="F86" i="1"/>
  <c r="F87" i="1"/>
  <c r="F88" i="1"/>
  <c r="F90" i="1"/>
  <c r="F92" i="1"/>
  <c r="F91" i="1"/>
  <c r="F93" i="1"/>
  <c r="F95" i="1"/>
  <c r="F96" i="1"/>
  <c r="F97" i="1"/>
  <c r="F98" i="1"/>
  <c r="F99" i="1"/>
  <c r="F101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4" i="1"/>
  <c r="F155" i="1"/>
  <c r="F172" i="1"/>
  <c r="F173" i="1"/>
  <c r="F158" i="1"/>
  <c r="F159" i="1"/>
  <c r="F161" i="1"/>
  <c r="F162" i="1"/>
  <c r="F163" i="1"/>
  <c r="F164" i="1"/>
  <c r="F165" i="1"/>
  <c r="F166" i="1"/>
  <c r="F167" i="1"/>
  <c r="F168" i="1"/>
  <c r="F175" i="1"/>
  <c r="F178" i="1"/>
  <c r="F179" i="1"/>
  <c r="F181" i="1"/>
  <c r="F180" i="1"/>
  <c r="F182" i="1"/>
  <c r="F183" i="1"/>
  <c r="F184" i="1"/>
  <c r="F185" i="1"/>
  <c r="F186" i="1"/>
  <c r="F187" i="1"/>
  <c r="F188" i="1"/>
  <c r="F190" i="1"/>
  <c r="F191" i="1"/>
  <c r="F192" i="1"/>
  <c r="F193" i="1"/>
  <c r="F194" i="1"/>
  <c r="F195" i="1"/>
  <c r="F196" i="1"/>
  <c r="F35" i="1"/>
  <c r="F36" i="1"/>
  <c r="F37" i="1"/>
  <c r="F38" i="1"/>
  <c r="F39" i="1"/>
  <c r="F40" i="1"/>
  <c r="F41" i="1"/>
  <c r="F42" i="1"/>
  <c r="F43" i="1"/>
  <c r="F100" i="1"/>
</calcChain>
</file>

<file path=xl/comments1.xml><?xml version="1.0" encoding="utf-8"?>
<comments xmlns="http://schemas.openxmlformats.org/spreadsheetml/2006/main">
  <authors>
    <author>Cubillos Espinosa Hector John</author>
  </authors>
  <commentList>
    <comment ref="D64" authorId="0" shapeId="0">
      <text>
        <r>
          <rPr>
            <b/>
            <sz val="9"/>
            <color indexed="81"/>
            <rFont val="Tahoma"/>
            <family val="2"/>
          </rPr>
          <t>Cubillos Espinosa Hector John:</t>
        </r>
        <r>
          <rPr>
            <sz val="9"/>
            <color indexed="81"/>
            <rFont val="Tahoma"/>
            <family val="2"/>
          </rPr>
          <t xml:space="preserve">
POLVO X 32GR / LIQUIDO X 15ML</t>
        </r>
      </text>
    </comment>
    <comment ref="D95" authorId="0" shapeId="0">
      <text>
        <r>
          <rPr>
            <b/>
            <sz val="9"/>
            <color indexed="81"/>
            <rFont val="Tahoma"/>
            <family val="2"/>
          </rPr>
          <t>Cubillos Espinosa Hector John:</t>
        </r>
        <r>
          <rPr>
            <sz val="9"/>
            <color indexed="81"/>
            <rFont val="Tahoma"/>
            <family val="2"/>
          </rPr>
          <t xml:space="preserve">
POLVO X 32GR / LIQUIDO X 15ML</t>
        </r>
      </text>
    </comment>
    <comment ref="D96" authorId="0" shapeId="0">
      <text>
        <r>
          <rPr>
            <b/>
            <sz val="9"/>
            <color indexed="81"/>
            <rFont val="Tahoma"/>
            <family val="2"/>
          </rPr>
          <t>Cubillos Espinosa Hector John:</t>
        </r>
        <r>
          <rPr>
            <sz val="9"/>
            <color indexed="81"/>
            <rFont val="Tahoma"/>
            <family val="2"/>
          </rPr>
          <t xml:space="preserve">
POLVO X 32GR / LIQUIDO X 15ML</t>
        </r>
      </text>
    </comment>
    <comment ref="D97" authorId="0" shapeId="0">
      <text>
        <r>
          <rPr>
            <b/>
            <sz val="9"/>
            <color indexed="81"/>
            <rFont val="Tahoma"/>
            <family val="2"/>
          </rPr>
          <t>Cubillos Espinosa Hector John:</t>
        </r>
        <r>
          <rPr>
            <sz val="9"/>
            <color indexed="81"/>
            <rFont val="Tahoma"/>
            <family val="2"/>
          </rPr>
          <t xml:space="preserve">
POLVO X 32GR / LIQUIDO X 15ML</t>
        </r>
      </text>
    </comment>
  </commentList>
</comments>
</file>

<file path=xl/sharedStrings.xml><?xml version="1.0" encoding="utf-8"?>
<sst xmlns="http://schemas.openxmlformats.org/spreadsheetml/2006/main" count="986" uniqueCount="509">
  <si>
    <t>REGIONAL</t>
  </si>
  <si>
    <t>ESTABLECIMIENTOS INPEC -ERON</t>
  </si>
  <si>
    <t>CENTRAL</t>
  </si>
  <si>
    <t>COMPLEJO CARCELARIO Y PENITENCIARIO METROPOLITANO DE BOGOTA</t>
  </si>
  <si>
    <t>EC BOGOTA</t>
  </si>
  <si>
    <t>RM BOGOTA</t>
  </si>
  <si>
    <t>EPMSC CHIQUINQUIRA</t>
  </si>
  <si>
    <t>EPMSC CHOCONTA</t>
  </si>
  <si>
    <t>EPAMSCAS COMBITA</t>
  </si>
  <si>
    <t>EPMSC DUITAMA</t>
  </si>
  <si>
    <t>EPMSC AGUACHICA</t>
  </si>
  <si>
    <t>EPMSC FUSAGASUGA</t>
  </si>
  <si>
    <t>EPMSC GACHETA</t>
  </si>
  <si>
    <t>EPMSC GIRARDOT</t>
  </si>
  <si>
    <t>EPC LA ESPERANZA DE GUADUAS</t>
  </si>
  <si>
    <t>EPMSC GUATEQUE</t>
  </si>
  <si>
    <t>EPMSC LA MESA</t>
  </si>
  <si>
    <t>EPMSC LETICIA</t>
  </si>
  <si>
    <t>EPMSC MONIQUIRA</t>
  </si>
  <si>
    <t>EPMS RAMIRIQUI</t>
  </si>
  <si>
    <t>EPMSC SANTA ROSA DE VITERBO (JYP-MUJERES)</t>
  </si>
  <si>
    <t>EPMSC SOGAMOSO</t>
  </si>
  <si>
    <t>EPMSC TUNJA</t>
  </si>
  <si>
    <t>EPMSC UBATE</t>
  </si>
  <si>
    <t>EPMSC VILLETA</t>
  </si>
  <si>
    <t>EPMSC ZIPAQUIRA</t>
  </si>
  <si>
    <t>NOROESTE</t>
  </si>
  <si>
    <t>EPMSC ANDES</t>
  </si>
  <si>
    <t>EPMSC APARTADO</t>
  </si>
  <si>
    <t>EPMSC LA CEJA</t>
  </si>
  <si>
    <t>EPMSC PUERTO BERRIO</t>
  </si>
  <si>
    <t>EP PUERTO TRIUNFO</t>
  </si>
  <si>
    <t>EPMSC QUIBDO</t>
  </si>
  <si>
    <t>EPMSC SANTA ROSA DE OSOS</t>
  </si>
  <si>
    <t>EPMSC YARUMAL</t>
  </si>
  <si>
    <t>NORTE</t>
  </si>
  <si>
    <t>EC BARRANQUILLA</t>
  </si>
  <si>
    <t>EPMSC BARRANQUILLA</t>
  </si>
  <si>
    <t>EPMSC CARTAGENA</t>
  </si>
  <si>
    <t>EPMSC MONTERIA</t>
  </si>
  <si>
    <t>EPMSC RIOHACHA</t>
  </si>
  <si>
    <t>EPMSC SAN ANDRES</t>
  </si>
  <si>
    <t>EPMSC SANTA MARTA</t>
  </si>
  <si>
    <t>EPMSC SINCELEJO</t>
  </si>
  <si>
    <t>EPMSC TIERRAALTA</t>
  </si>
  <si>
    <t>EPAMSCAS VALLEDUPAR (ERM)</t>
  </si>
  <si>
    <t>EPMSC VALLEDUPAR</t>
  </si>
  <si>
    <t>OCCIDENTE</t>
  </si>
  <si>
    <t>EPMSC IPIALES</t>
  </si>
  <si>
    <t>EPMSC-RM PASTO</t>
  </si>
  <si>
    <t>EPMSC TUMACO</t>
  </si>
  <si>
    <t>ORIENTE</t>
  </si>
  <si>
    <t>EPMSC ARAUCA</t>
  </si>
  <si>
    <t>EPMSC BARRANCABERMEJA</t>
  </si>
  <si>
    <t>EPMSC BUCARAMANGA (ERE)</t>
  </si>
  <si>
    <t>RM BUCARAMANGA</t>
  </si>
  <si>
    <t>COMPLEJO CARCELARIO Y PENITENCIARIO METROPOLITANO DE CUCUTA</t>
  </si>
  <si>
    <t>EPAMS GIRON</t>
  </si>
  <si>
    <t>EPMSC OCAÑA</t>
  </si>
  <si>
    <t>EPMSC PAMPLONA</t>
  </si>
  <si>
    <t>EPMS SAN GIL</t>
  </si>
  <si>
    <t>EPMSC SOCORRO</t>
  </si>
  <si>
    <t>EPMSC VELEZ</t>
  </si>
  <si>
    <t>VIEJO CALDAS</t>
  </si>
  <si>
    <t>EPMSC ANSERMA</t>
  </si>
  <si>
    <t>EPMSC ARMENIA</t>
  </si>
  <si>
    <t>RM ARMENIA</t>
  </si>
  <si>
    <t>EPMSC CALARCA</t>
  </si>
  <si>
    <t>RM MANIZALES</t>
  </si>
  <si>
    <t>EPMSC PEREIRA (ERE)</t>
  </si>
  <si>
    <t>RM PEREIRA</t>
  </si>
  <si>
    <t>EPMSC SANTA ROSA DE CABAL</t>
  </si>
  <si>
    <t>F</t>
  </si>
  <si>
    <t>M</t>
  </si>
  <si>
    <t>&lt; 3 AÑOS</t>
  </si>
  <si>
    <t>Total general</t>
  </si>
  <si>
    <t>TOTAL</t>
  </si>
  <si>
    <t>CAMIS ACACIAS</t>
  </si>
  <si>
    <t>EPMSC ACACIAS</t>
  </si>
  <si>
    <t>EPMSC CHAPARRAL</t>
  </si>
  <si>
    <t>EPMSC ESPINAL</t>
  </si>
  <si>
    <t>EP LAS HELICONIAS DE FLORENCIA</t>
  </si>
  <si>
    <t>EPMSC FLORENCIA</t>
  </si>
  <si>
    <t>EPMSC FRESNO</t>
  </si>
  <si>
    <t>EPMSC GARZON</t>
  </si>
  <si>
    <t>EPMSC GRANADA</t>
  </si>
  <si>
    <t>EPMSC HONDA</t>
  </si>
  <si>
    <t>EPMSC LA PLATA</t>
  </si>
  <si>
    <t>EPMSC LIBANO</t>
  </si>
  <si>
    <t>EPMSC NEIVA</t>
  </si>
  <si>
    <t>EPMSC PAZ DE ARIPORO</t>
  </si>
  <si>
    <t>EPMSC PITALITO</t>
  </si>
  <si>
    <t>EPC YOPAL</t>
  </si>
  <si>
    <t>EPMSC BUENAVENTURA</t>
  </si>
  <si>
    <t>EPMSC BUGA</t>
  </si>
  <si>
    <t>EPMSC CARTAGO</t>
  </si>
  <si>
    <t>EPAMSCAS PALMIRA</t>
  </si>
  <si>
    <t>EPAMSCAS POPAYAN (ERE)</t>
  </si>
  <si>
    <t>RM POPAYAN</t>
  </si>
  <si>
    <t>EPMSC SANTANDER DE QUILICHAO</t>
  </si>
  <si>
    <t>EPMSC SEVILLA</t>
  </si>
  <si>
    <t>EPMSC TULUA</t>
  </si>
  <si>
    <t>COMPLEJO CARCELARIO  Y PENITENCIARIO  DE IBAGUE-PICALEÑA</t>
  </si>
  <si>
    <t>EPAMS LA DORADA</t>
  </si>
  <si>
    <t>CIUDAD, DEPARTAMENTO</t>
  </si>
  <si>
    <t>DIRECCION</t>
  </si>
  <si>
    <t>Acacías (Meta).</t>
  </si>
  <si>
    <t>Kilometro 3 Via Acacias - Villavicencio (Meta).</t>
  </si>
  <si>
    <t>Bogotá D.C.</t>
  </si>
  <si>
    <t>Kilómetro 5 Vía Usme</t>
  </si>
  <si>
    <t>Chiquinquirá (Boyacá)</t>
  </si>
  <si>
    <t>Kilómetro 2 Vía A Bogotá</t>
  </si>
  <si>
    <t>Espinal (Tolima).</t>
  </si>
  <si>
    <t>Calle 6 Con Carrera 12 B/Isaías Olivar</t>
  </si>
  <si>
    <t>Bogotá D.C</t>
  </si>
  <si>
    <t>Carrera 56 #18 A 47</t>
  </si>
  <si>
    <t>Florencia (Caquetá)</t>
  </si>
  <si>
    <t>Km. 1.5 De La Variante San Martin Hacienda San Isidro Vía Morelia.</t>
  </si>
  <si>
    <t>Combita (Boyacá).</t>
  </si>
  <si>
    <t>Via Tunja Paipa Kilometro 8</t>
  </si>
  <si>
    <t>Guaduas - Cundinamarca.</t>
  </si>
  <si>
    <t>Km 3.5 Vía Cambao - Finca La Esperanza Puerto Bogota</t>
  </si>
  <si>
    <t>Yopal (Casanare)</t>
  </si>
  <si>
    <t>Kilometro 12 vía Yopal - Aguazul</t>
  </si>
  <si>
    <t>Ramiriqui (Boyacá)</t>
  </si>
  <si>
    <t>Calle 8 # 4-08</t>
  </si>
  <si>
    <t>Kilometro 3 Acacias Villavicencio (Meta).</t>
  </si>
  <si>
    <t>Chaparral (Tolima).</t>
  </si>
  <si>
    <t>Carrera 6 E # 8 A 44</t>
  </si>
  <si>
    <t>Diutama (Boyacá)</t>
  </si>
  <si>
    <t>Calle 7 #15-08</t>
  </si>
  <si>
    <t>Folrencia (Cunduy).</t>
  </si>
  <si>
    <t>Carrera 1ª Barrio El Cunduy</t>
  </si>
  <si>
    <t>Garzon (Huila).</t>
  </si>
  <si>
    <t>Calle 3 N. 18ª-19 Barrio Aguazul</t>
  </si>
  <si>
    <t>Grirardot (Cundinamarca).</t>
  </si>
  <si>
    <t>Calle 38 #3-28 Barrio el diamante</t>
  </si>
  <si>
    <t>Granada (Meta).</t>
  </si>
  <si>
    <t>Carrera 14 #14-31</t>
  </si>
  <si>
    <t>Guateque (Cundinamarca)</t>
  </si>
  <si>
    <t>Calle 9 Nº 6-35</t>
  </si>
  <si>
    <t>La Plata (Huila).</t>
  </si>
  <si>
    <t>Kilometro 1 Salida A Neiva</t>
  </si>
  <si>
    <t>Leticia (Amazonas)</t>
  </si>
  <si>
    <t>Calle 13 No 10-146</t>
  </si>
  <si>
    <t>Neiva (Huila)</t>
  </si>
  <si>
    <t>Kilometro 15 Via Al Sur.</t>
  </si>
  <si>
    <t>Pitalito (Huila).</t>
  </si>
  <si>
    <t>Calle 19 Sur No. 6-180</t>
  </si>
  <si>
    <t>Santa Rosa de Viterbo (Boyacá)</t>
  </si>
  <si>
    <t>Km. 2 Vía Santa Rosa - Cerinza</t>
  </si>
  <si>
    <t>Sogamoso (Boyacá)</t>
  </si>
  <si>
    <t>Cra 9ª No 1ª- 16 Sur. Barrió La Villita</t>
  </si>
  <si>
    <t>Vlleta (Cundinamarca).</t>
  </si>
  <si>
    <t>Carrera 6 Nº 3-160</t>
  </si>
  <si>
    <t>Zipaquira (Cundinamarca).</t>
  </si>
  <si>
    <t>Calle 7 #7-48</t>
  </si>
  <si>
    <t>Cra 47. No. 84 – 25 Barrio Entre Rios</t>
  </si>
  <si>
    <t>Fusagasuga (Cundinamarca).</t>
  </si>
  <si>
    <t>Cra. 8 No. 7-51</t>
  </si>
  <si>
    <t>La Mesa (Cundinamarca).</t>
  </si>
  <si>
    <t>Carrera 21 #8-46</t>
  </si>
  <si>
    <t>Ubate (Cundinamarca).</t>
  </si>
  <si>
    <t>Carrera 7 Nº 6 – 41 Casa</t>
  </si>
  <si>
    <t>Paz de Ariporo (Casanare).</t>
  </si>
  <si>
    <t>Carrera 7 No. 9-20 Barrio Camilo Torres</t>
  </si>
  <si>
    <t>Choconta (Cundinamrca).</t>
  </si>
  <si>
    <t>Carrera 5 No. 5 – 31</t>
  </si>
  <si>
    <t>Gacheta (Cundinamarca).</t>
  </si>
  <si>
    <t>Calle 5 # 4 – 19</t>
  </si>
  <si>
    <t>Moniquira (Boyacá)</t>
  </si>
  <si>
    <t>Kilometro 1 Salida A Barbosa</t>
  </si>
  <si>
    <t>Tunja (Boyacá).</t>
  </si>
  <si>
    <t>Calle 31 # 2 ? 15 Este Barrio El Dorado</t>
  </si>
  <si>
    <t>Andes (Antioquia).</t>
  </si>
  <si>
    <t>Calle 49 No. 55 -154 Barrio San Pedro</t>
  </si>
  <si>
    <t>Apartado (Antioquia).</t>
  </si>
  <si>
    <t>kilometro 15 via apartado- carepa</t>
  </si>
  <si>
    <t>La Ceja (Antioquia).</t>
  </si>
  <si>
    <t>Carrera 18 # 20-54</t>
  </si>
  <si>
    <t>Puerto Berrio (Antioquia).</t>
  </si>
  <si>
    <t>Calle 50 Carrera 10 - 03 Esquina</t>
  </si>
  <si>
    <t>Quibdo (Chocó)</t>
  </si>
  <si>
    <t>Calle 26 # 8-35</t>
  </si>
  <si>
    <t>Santa Rosa de Osos (Antioquia).</t>
  </si>
  <si>
    <t>Calle 27 #34 A 15</t>
  </si>
  <si>
    <t>Yarumal (Antioquia).</t>
  </si>
  <si>
    <t>Carrera 21 #20 - 03</t>
  </si>
  <si>
    <t>(Hacienda Nápoles) Puerto Triunfo (Antioquia).</t>
  </si>
  <si>
    <t>Vía Medellín - Bogotá Km 115</t>
  </si>
  <si>
    <t>Barranquilla (Atlantico)</t>
  </si>
  <si>
    <t>Calle 76 Carrera 8 Esquina</t>
  </si>
  <si>
    <t>Valledupar (Cesar).</t>
  </si>
  <si>
    <t>kilometro 3.5 via la mesa</t>
  </si>
  <si>
    <t>Cartagena (Bolivar).</t>
  </si>
  <si>
    <t>Carretera Troncal Kilometro 3</t>
  </si>
  <si>
    <t>Monteria (Cordoba).</t>
  </si>
  <si>
    <t>Calle 39 A # 18-29</t>
  </si>
  <si>
    <t>Rioacha (La Guajira).</t>
  </si>
  <si>
    <t>Carrera 9 # 17-11</t>
  </si>
  <si>
    <t>Archipiélago de San Andres.y Providencia</t>
  </si>
  <si>
    <t>Kilómetro 13 Av Circunvalar</t>
  </si>
  <si>
    <t>Santa Marta (Magdalena).</t>
  </si>
  <si>
    <t>Calle 24 Carrera 17</t>
  </si>
  <si>
    <t>Sincelejo (Sucre)</t>
  </si>
  <si>
    <t>Barrio La Vega Carretera Antigua a Tolœ Sincelejo (Sucre).</t>
  </si>
  <si>
    <t>Tierralta (Córdoba)</t>
  </si>
  <si>
    <t>Santa Ana A 25 Kilómetros de la Cabecera Municipal Tierra Alta (Cordoba)</t>
  </si>
  <si>
    <t>Carrera 19 A # 18-79</t>
  </si>
  <si>
    <t>Tulua (Valle del Cauca).</t>
  </si>
  <si>
    <t>Carrera 29 Calle 14</t>
  </si>
  <si>
    <t>Palmira (Valle del Cauca).</t>
  </si>
  <si>
    <t>Calle 23 Via al Ica Palmira</t>
  </si>
  <si>
    <t>Popayan (Cauca)</t>
  </si>
  <si>
    <t>Kilometro 3 Via Vereda Las Guacas.</t>
  </si>
  <si>
    <t>Buenaventura (Valle del Cauca).</t>
  </si>
  <si>
    <t>Calle 6 # 51 B 61</t>
  </si>
  <si>
    <t>Buga (Valle del Cauca).</t>
  </si>
  <si>
    <t>Carrera 16 # 32-97</t>
  </si>
  <si>
    <t>Cartago (Valle del Cauca).</t>
  </si>
  <si>
    <t>Calle 10 # 13 - 72</t>
  </si>
  <si>
    <t>Ipiales (Nariño).</t>
  </si>
  <si>
    <t>Seccion las Animas</t>
  </si>
  <si>
    <t>Barrio Morales Duque (Cauca)</t>
  </si>
  <si>
    <t>Calle 4 # 27-34</t>
  </si>
  <si>
    <t>Sevilla (Valle del Cauca).</t>
  </si>
  <si>
    <t>Carrera 50 Calle 61A Esquina</t>
  </si>
  <si>
    <t>Tumaco (Nariño).</t>
  </si>
  <si>
    <t>Kilometro 15 Via Buchelli</t>
  </si>
  <si>
    <t>San Juan de Pasto (Pasto - Nariño).</t>
  </si>
  <si>
    <t>Carrera 24 # 21-23</t>
  </si>
  <si>
    <t>Barrio Alfonso Lopez (Popayan - Cauca)</t>
  </si>
  <si>
    <t>Carrera 3 # 16-11</t>
  </si>
  <si>
    <t>Girón (Santander)</t>
  </si>
  <si>
    <t>Carretera a Zapatoca Km 14 Vereda Palogordo Giron (Santander).</t>
  </si>
  <si>
    <t>San Gil (Santander).</t>
  </si>
  <si>
    <t>Carrera 12 #20 A 67</t>
  </si>
  <si>
    <t>Aguachica (Cesar).</t>
  </si>
  <si>
    <t>Calle 10 No.8-90</t>
  </si>
  <si>
    <t>Arauca (Arauca).</t>
  </si>
  <si>
    <t>Calle 17 #25 A 26</t>
  </si>
  <si>
    <t>Barrancabermeja (Santander).</t>
  </si>
  <si>
    <t>Carrera 5ta. # 8 N 07</t>
  </si>
  <si>
    <t>Ocaña (Norte de Santander)</t>
  </si>
  <si>
    <t>Carrera 16 # 4-34 B\ El tibet</t>
  </si>
  <si>
    <t>Pamplona (Norte de Santander).</t>
  </si>
  <si>
    <t>Avenida Santander #12-129</t>
  </si>
  <si>
    <t>Socorro (Santander).</t>
  </si>
  <si>
    <t>Via San Gil Socorro Kilometro 7</t>
  </si>
  <si>
    <t>Velez (Santander).</t>
  </si>
  <si>
    <t>Carrera 4 Salida Chipata</t>
  </si>
  <si>
    <t>Bucaramanga (Santander).</t>
  </si>
  <si>
    <t>Calle 45 Via Chimity</t>
  </si>
  <si>
    <t>Calle 45 # 6-75</t>
  </si>
  <si>
    <t>Cucuta (Norte de Santander).</t>
  </si>
  <si>
    <t>Calle 6 # 9a-98 Via al Salado</t>
  </si>
  <si>
    <t>Barrio Picaleña Ibague (Tolima).</t>
  </si>
  <si>
    <t>Carrera 45 Sur # 134-95</t>
  </si>
  <si>
    <t>La Dorada (Caldas).</t>
  </si>
  <si>
    <t>Barrio Las Ferias</t>
  </si>
  <si>
    <t>Anserma (Caldas).</t>
  </si>
  <si>
    <t>Calle 3 # 3 - 42</t>
  </si>
  <si>
    <t>Armenia (Quindio).</t>
  </si>
  <si>
    <t>Calle 50 # 21-97</t>
  </si>
  <si>
    <t>Calarca (Quindio).</t>
  </si>
  <si>
    <t>Kilometro 1 Via Valle</t>
  </si>
  <si>
    <t>Fresno (Tolima).</t>
  </si>
  <si>
    <t>Calle 3 # 4-50</t>
  </si>
  <si>
    <t>Honda (Tolima).</t>
  </si>
  <si>
    <t>Via La Dorada Barrio Caracoli</t>
  </si>
  <si>
    <t>Libano (Tolima).</t>
  </si>
  <si>
    <t>Carrera 12 # 5-71</t>
  </si>
  <si>
    <t>Manizales (Caldas).</t>
  </si>
  <si>
    <t>Pereira (Risaralda).</t>
  </si>
  <si>
    <t>Carrera 8 # 41-27</t>
  </si>
  <si>
    <t>Santa Rosa de Cabal (Risaralda).</t>
  </si>
  <si>
    <t>Carrera 16 # 14-27</t>
  </si>
  <si>
    <t>Calle 50 # 23-29</t>
  </si>
  <si>
    <t>Barrio Estambul Carretera Panamericana Manizales (Caldas).</t>
  </si>
  <si>
    <t>Via La Badea Turin La Popa</t>
  </si>
  <si>
    <t>Vía 40 # 54-332</t>
  </si>
  <si>
    <t>PRINCIPIO ACTIVO/DESCRIPCION</t>
  </si>
  <si>
    <t>PRESENTACIÓN</t>
  </si>
  <si>
    <t xml:space="preserve">ACEITE LUBRICANTE </t>
  </si>
  <si>
    <t>FRASCO</t>
  </si>
  <si>
    <t>ADHESIVO ONE COAT BOND SL FCO X 5ML</t>
  </si>
  <si>
    <t>AGUA DESIONIZADA</t>
  </si>
  <si>
    <t>GALON</t>
  </si>
  <si>
    <t>AGUJAS CORTAS</t>
  </si>
  <si>
    <t>CAJA</t>
  </si>
  <si>
    <t>AGUJAS LARGAS</t>
  </si>
  <si>
    <t>ALGODON EN ROLLO STAR PQT X 1000</t>
  </si>
  <si>
    <t>PAQUETE</t>
  </si>
  <si>
    <t>ANESTESIA CARPULA CON EPINEFRINA AL 2%</t>
  </si>
  <si>
    <t>ANESTESIA CARPULA SIN EPINEFRINA AL 3%</t>
  </si>
  <si>
    <t>ANESTESIA LIDOCAINA AL 2% SIN VASO CJ X 50 CARPULES</t>
  </si>
  <si>
    <t>ANESTESIA TOPICA(BENZOCAINA GEL 20% )TUB X 30GR</t>
  </si>
  <si>
    <t>TARRO</t>
  </si>
  <si>
    <t>BABEROS DESECHABLES</t>
  </si>
  <si>
    <t>UNIDAD</t>
  </si>
  <si>
    <t>ROLLO</t>
  </si>
  <si>
    <t>BANDA MATRIZ ANCHA</t>
  </si>
  <si>
    <t>BANDA MATRIZ ANGOSTA</t>
  </si>
  <si>
    <t>BARNIZ DE FLUOR</t>
  </si>
  <si>
    <t>TUBO</t>
  </si>
  <si>
    <t>CAMPO QUIRURGICO DESECHABLE</t>
  </si>
  <si>
    <t>CARETA</t>
  </si>
  <si>
    <t>INDIVIDUAL</t>
  </si>
  <si>
    <t>CARETA REPUESTO</t>
  </si>
  <si>
    <t>CEMENTO TEMPORAL COLTOSOL</t>
  </si>
  <si>
    <t>CEPILLO PARA PROFILAXIS</t>
  </si>
  <si>
    <t>CEPILLOS PARA LAVAR INSTRUMENTAL</t>
  </si>
  <si>
    <t>CEPILLOS PARA PULIR RESINA</t>
  </si>
  <si>
    <t>PUNTAS DE PAPEL NO.15-40</t>
  </si>
  <si>
    <t>COPAS DE CAUCHO CON MADRIL CAJ X 144 (SOLICITAR EN MULTIPLOS DE 144)</t>
  </si>
  <si>
    <t>CUBETAS PLASTICAS PARA FLUOR TALLA L</t>
  </si>
  <si>
    <t>BOLSA</t>
  </si>
  <si>
    <t>CUBETAS PLASTICAS PARA FLUOR TALLA M</t>
  </si>
  <si>
    <t>CUÑAS DE MADERA</t>
  </si>
  <si>
    <t>DESENSIBILIZANTE DENTOFAR FCO X 5ML</t>
  </si>
  <si>
    <t xml:space="preserve">DESMINERALIZANTE AL 35% </t>
  </si>
  <si>
    <t>JERINGA</t>
  </si>
  <si>
    <t>DETARTROL FCO X 60CC</t>
  </si>
  <si>
    <t>DISCOS SOFLEX DIVERSOS GROSORES</t>
  </si>
  <si>
    <t>EDTA QUELANTE</t>
  </si>
  <si>
    <t>ESPONJA EXODONCIA</t>
  </si>
  <si>
    <t>EUGENOL FCO X 15ML</t>
  </si>
  <si>
    <t>EYECTORES DESECHABLES DE SALIVA PQT X 100</t>
  </si>
  <si>
    <t>FLUOR EN GEL</t>
  </si>
  <si>
    <t>FORMOCRESOL</t>
  </si>
  <si>
    <t>FOSFATO DE ZINC</t>
  </si>
  <si>
    <t>KIT</t>
  </si>
  <si>
    <t>FRESA CARBURO 700</t>
  </si>
  <si>
    <t>FRESA CARBURO 701</t>
  </si>
  <si>
    <t>FRESA CARBURO 702</t>
  </si>
  <si>
    <t>FRESA CARBURO 703</t>
  </si>
  <si>
    <t xml:space="preserve">FRESAS TALLADO INTERPROXIMAL </t>
  </si>
  <si>
    <t>FRESA DIAMANTE CONO INVERTIDO</t>
  </si>
  <si>
    <t>FRESA DIAMANTE EN FORMA DE LLAMA</t>
  </si>
  <si>
    <t>FRESA DIAMANTE REDONDA GRANDE</t>
  </si>
  <si>
    <t>FRESA DIAMANTE REDONDA PEQUEÑA</t>
  </si>
  <si>
    <t>FRESA DIAMENTE REDONDA MEDIANA</t>
  </si>
  <si>
    <t>FRESA PEESO NO.1</t>
  </si>
  <si>
    <t>BLISTER</t>
  </si>
  <si>
    <t>FRESA PIMPOYO</t>
  </si>
  <si>
    <t>FRESA TRANSMETALICA</t>
  </si>
  <si>
    <t>FRESAS DE DIAMANTE PARA PULIR RESINA DE GRANO FINO</t>
  </si>
  <si>
    <t>FRESAS DE DIAMANTE PARA PULIR RESINA DE GRANO MEDIO</t>
  </si>
  <si>
    <t>FRESAS DE DIAMANTE REDONDA GRANDE</t>
  </si>
  <si>
    <t>FRESAS DE DIAMANTE REDONDA MEDIANA</t>
  </si>
  <si>
    <t>FRESAS DE DIAMANTE REDONDA PEQUEÑA</t>
  </si>
  <si>
    <t>FRESAS DE HOJA PARA PULIR RESINA</t>
  </si>
  <si>
    <t>FRESAS ZEKRYA</t>
  </si>
  <si>
    <t>GAFAS FOTOCURADO</t>
  </si>
  <si>
    <t>GANCHOS DE REVELAR</t>
  </si>
  <si>
    <t>GASA ODONTOLOGICA SIN ALGODÓN</t>
  </si>
  <si>
    <t>HEMOSTÁTICO</t>
  </si>
  <si>
    <t>HIDROXIDO DE CALCIO KIT</t>
  </si>
  <si>
    <t>HIDROXIDO DE CALCIO  POLVO FCO X 10GR</t>
  </si>
  <si>
    <t>IONOMERO DE VIDRIO MULTIPROPOSITO</t>
  </si>
  <si>
    <t>IONOMERO LIGHT CURED 1-1 MINI PACK A2</t>
  </si>
  <si>
    <t>IONOMERO RESTAURADOR AUTOCURADO RIVA SELF CURE A3 KIT (POLVO 1 X 15GR, LIQUIDO 1 X 6.9ML)</t>
  </si>
  <si>
    <t>LECHADA DE CAL</t>
  </si>
  <si>
    <t>LENTULOS-ROOT FILLERS ZIPPERRER 25-40 25mm BLIS x 4</t>
  </si>
  <si>
    <t>LIJA METALICA</t>
  </si>
  <si>
    <t>LIMAS FLEXICUT-FILE KENDO #15-40 25MM CJ X 6</t>
  </si>
  <si>
    <t>LIMAS NO 10 CAJA 21 MM (CAJA)</t>
  </si>
  <si>
    <t>LIMAS NO 10 CAJA 25 MM (CAJA)</t>
  </si>
  <si>
    <t>LIMAS NO 10 CAJA 28 MM (CAJA)</t>
  </si>
  <si>
    <t>LIMAS NO 10 CAJA 31 MM (CAJA)</t>
  </si>
  <si>
    <t>LIMAS NO 15 CAJA 21 MM (CAJA)</t>
  </si>
  <si>
    <t>LIMAS NO 15 CAJA 25 MM (CAJA)</t>
  </si>
  <si>
    <t>LIMAS NO 15 CAJA 28 MM (CAJA)</t>
  </si>
  <si>
    <t>LIMAS NO 15 CAJA 31 MM (CAJA)</t>
  </si>
  <si>
    <t xml:space="preserve">LIMAS NO 20 CAJA 21 MM (CAJA) </t>
  </si>
  <si>
    <t>LIMAS NO 20 CAJA 25 MM (CAJA)</t>
  </si>
  <si>
    <t>LIMAS NO 20 CAJA 28 MM (CAJA)</t>
  </si>
  <si>
    <t>LIMAS NO 20 CAJA 31 MM (CAJA)</t>
  </si>
  <si>
    <t xml:space="preserve">LIMAS NO 25 CAJA 21 MM (CAJA) </t>
  </si>
  <si>
    <t>LIMAS NO 25 CAJA 25 MM (CAJA)</t>
  </si>
  <si>
    <t xml:space="preserve">LIMAS NO 25 CAJA 28 MM (CAJA) </t>
  </si>
  <si>
    <t>LIMAS NO 25 CAJA 31 MM (CAJA)</t>
  </si>
  <si>
    <t>LIMAS NO 30 CAJA 21 MM (CAJA)</t>
  </si>
  <si>
    <t>LIMAS NO 30 CAJA 25 MM (CAJA)</t>
  </si>
  <si>
    <t>LIMAS NO 30 CAJA 28 MM (CAJA)</t>
  </si>
  <si>
    <t>LIMAS NO 30 CAJA 31 MM (CAJA)</t>
  </si>
  <si>
    <t>LIMAS NO 35 CAJA 21 MM (CAJA)</t>
  </si>
  <si>
    <t>LIMAS NO 35 CAJA 25 MM (CAJA)</t>
  </si>
  <si>
    <t>LIMAS NO 40 CAJA 21 MM (CAJA)</t>
  </si>
  <si>
    <t>LIMAS NO 40 CAJA 25 MM (CAJA)</t>
  </si>
  <si>
    <t>LIMAS NO 45 CAJA 21 MM (CAJA)</t>
  </si>
  <si>
    <t>LIMAS NO 45 CAJA 25 MM (CAJA)</t>
  </si>
  <si>
    <t>LIMAS No 55 CAJA 21 mm (CAJA)</t>
  </si>
  <si>
    <t>LIMAS No 55 CAJA 25 mm (CAJA)</t>
  </si>
  <si>
    <t>LIMAS No 55 CAJA 28 mm (CAJA)</t>
  </si>
  <si>
    <t>LIMAS No 55 CAJA 31 mm (CAJA)</t>
  </si>
  <si>
    <t>LIMAS No 6 CAJA 21 mm (CAJA)</t>
  </si>
  <si>
    <t>LIMAS No 6 CAJA 25 mm (CAJA)</t>
  </si>
  <si>
    <t xml:space="preserve">LIMAS No 6 CAJA 28 mm (CAJA) </t>
  </si>
  <si>
    <t xml:space="preserve">LIMAS No 6 CAJA 31 mm (CAJA) </t>
  </si>
  <si>
    <t>LIMAS No.0.8 CAJA 21 MM (CAJA)</t>
  </si>
  <si>
    <t>LIMAS No.0.8 CAJA 25 MM (CAJA)</t>
  </si>
  <si>
    <t>LIMAS No.0.8 CAJA 28 MM (CAJA)</t>
  </si>
  <si>
    <t>LIMAS No.0.8 CAJA 31 MM (CAJA)</t>
  </si>
  <si>
    <t>LIMAS No.10 CAJA 21 MM (CAJA)</t>
  </si>
  <si>
    <t>LIMAS No.10 CAJA 25 MM (CAJA)</t>
  </si>
  <si>
    <t>LIMAS No.10 CAJA 28 MM (CAJA)</t>
  </si>
  <si>
    <t>LIMAS No.10 CAJA 31 MM (CAJA)</t>
  </si>
  <si>
    <t>LIQUIDO FIJADOR</t>
  </si>
  <si>
    <t>LIQUIDO REVELADOR</t>
  </si>
  <si>
    <t>LOCETA DE VIDRIO</t>
  </si>
  <si>
    <t>MICRO-PINCELES APLICADORES DESECHABLES SDI TUB X 100</t>
  </si>
  <si>
    <t>MOMIFICANTE</t>
  </si>
  <si>
    <t>OXIDO DE ZINC PRODONT FCO X 175GR</t>
  </si>
  <si>
    <t>PAPEL ARTICULAR HANEL 80MC AZUL/ROJO CJ X 12 CUADERNILLOS</t>
  </si>
  <si>
    <t>PAPEL CRISTAFLEX</t>
  </si>
  <si>
    <t>PASTA ALVEOLAR POTE X 10 GRAMOS</t>
  </si>
  <si>
    <t>POTE</t>
  </si>
  <si>
    <t>PASTA PARA PROXILAXIS GRANO FINO</t>
  </si>
  <si>
    <t>PASTILLA REVELADORA DE PLACA BACTERIANA</t>
  </si>
  <si>
    <t>PELICULA PERIAPICAL ADULTO</t>
  </si>
  <si>
    <t>PIEDRA BLANCA PULIR RESINA</t>
  </si>
  <si>
    <t>PIEDRA ROSADA</t>
  </si>
  <si>
    <t>PIEDRA VERDE</t>
  </si>
  <si>
    <t xml:space="preserve">PUNTAS DE PAPEL NO.45-80 </t>
  </si>
  <si>
    <t>RESINA COMPUESTA  A1/B1</t>
  </si>
  <si>
    <t>RESINA COMPUESTA  A2/B2</t>
  </si>
  <si>
    <t>RESINA COMPUESTA  A3/B3</t>
  </si>
  <si>
    <t xml:space="preserve">RESINA COMPUESTA  A3,5/B3,5  JER x 2,3gr </t>
  </si>
  <si>
    <t>RESINA COMPUESTA  A3/D3</t>
  </si>
  <si>
    <t>RESINA DE FOTOCURADO PARA POSTERIORES</t>
  </si>
  <si>
    <t>RESINA DE FOTOCURADOS PARA ANTERIORES</t>
  </si>
  <si>
    <t>RESINA FLUIDA  A1/B1</t>
  </si>
  <si>
    <t>RESINA FLUIDA  A3/B3</t>
  </si>
  <si>
    <t>RESINA FLUIDA A2/B2</t>
  </si>
  <si>
    <t>RESINA FLUIDA A3/D3</t>
  </si>
  <si>
    <t xml:space="preserve">SEDA DENTAL CON CERA </t>
  </si>
  <si>
    <t>SEDA DENTAL SIN CERA</t>
  </si>
  <si>
    <t>SEPARADORES DE LENGUA</t>
  </si>
  <si>
    <t>TIRANERVIOS NO.10-40</t>
  </si>
  <si>
    <t>TIRAS DE MYLAR</t>
  </si>
  <si>
    <t>VASO DAPEN EN VIDRIO</t>
  </si>
  <si>
    <t xml:space="preserve">XILOL </t>
  </si>
  <si>
    <t>CODIGO PROPIO</t>
  </si>
  <si>
    <t>CONOS DE GUTAPERCHA #20 I SERIE</t>
  </si>
  <si>
    <t>CONOS DE GUTAPERCHA #25 I SERIE</t>
  </si>
  <si>
    <t>CONOS DE GUTAPERCHA #30 I SERIE</t>
  </si>
  <si>
    <t>CONOS DE GUTAPERCHA #35 I SERIE</t>
  </si>
  <si>
    <t>CONOS DE GUTAPERCHA #40 I SERIE</t>
  </si>
  <si>
    <t>CONOS DE GUTAPERCHA #45 II SERIE</t>
  </si>
  <si>
    <t>CONOS DE GUTAPERCHA #50 II SERIE</t>
  </si>
  <si>
    <t>CONOS DE GUTAPERCHA #55 II SERIE</t>
  </si>
  <si>
    <t>CONOS DE GUTAPERCHA #60 II SERIE</t>
  </si>
  <si>
    <t>LIJA DE PAPEL</t>
  </si>
  <si>
    <t>POLIMERO PARA REPARACION 66</t>
  </si>
  <si>
    <t>POLIMERO ROSADO  FRASCO</t>
  </si>
  <si>
    <t>NORESTE</t>
  </si>
  <si>
    <t>VALOR TOTAL</t>
  </si>
  <si>
    <t xml:space="preserve">TOTAL </t>
  </si>
  <si>
    <t>UNIDAD DE MEDIDA</t>
  </si>
  <si>
    <t>ML</t>
  </si>
  <si>
    <t>L</t>
  </si>
  <si>
    <t>CARPULES</t>
  </si>
  <si>
    <t>GR</t>
  </si>
  <si>
    <t>MTS</t>
  </si>
  <si>
    <t>UN</t>
  </si>
  <si>
    <t>CC</t>
  </si>
  <si>
    <t>BLOCK</t>
  </si>
  <si>
    <t>CANTIDAD NECESARIA</t>
  </si>
  <si>
    <t>TARIFA PROPUESTA POR UNIDAD</t>
  </si>
  <si>
    <t xml:space="preserve">3.8 </t>
  </si>
  <si>
    <t>CANTIDAD POR AD</t>
  </si>
  <si>
    <t>ACRILICO LIQUIDO</t>
  </si>
  <si>
    <t>ACRILICO POLVO ROSADO</t>
  </si>
  <si>
    <t>AGUA OXIGENADA 30 %</t>
  </si>
  <si>
    <t>ALCOHOL INDUSTRIAL</t>
  </si>
  <si>
    <t>AMALGAMA DOS PORCIONES</t>
  </si>
  <si>
    <t>AMALGAMA UNA PORCION</t>
  </si>
  <si>
    <t>BANDA MATRIZ  I.P.H ANGOSTA 3/16" X 3 MTS</t>
  </si>
  <si>
    <t>BANDA MATRIZ I.P.H ANCHA 1/4" X 3 MTS</t>
  </si>
  <si>
    <t xml:space="preserve">CEMENTO QUIRURGICO </t>
  </si>
  <si>
    <t>CREMA</t>
  </si>
  <si>
    <t>CLORHEXIDINA ENJUAGUE</t>
  </si>
  <si>
    <t>CONOS DE GUTAPERCHA HYGENIC #15-40 CJ X 100</t>
  </si>
  <si>
    <t>CONOS DE PAPEL</t>
  </si>
  <si>
    <t>CONTROL BIOLOGICO CJ X 100</t>
  </si>
  <si>
    <t>DENTIMETRO METALICO</t>
  </si>
  <si>
    <t>ESPATULAS PARA CONDENSAR RESINA</t>
  </si>
  <si>
    <t>ESPEJOS BUCALES</t>
  </si>
  <si>
    <t>FRESA ZECRYA CARBIDE FGXL199Z</t>
  </si>
  <si>
    <t>GLUTARALDEHIDO AL 2% MOMICIDE FCO X 7ML</t>
  </si>
  <si>
    <t>HIPOCLORITO DE SODIO AL 2%</t>
  </si>
  <si>
    <t>HIPOCLORITO DE SODIO AL 5% ENZOHIP-5 GALON</t>
  </si>
  <si>
    <t>LIJAS DE PAPEL GRANO FINO</t>
  </si>
  <si>
    <t>LIJAS DE PAPEL GRANO GRUESO</t>
  </si>
  <si>
    <t>LIJAS DE PAPEL GRANO MEDIO</t>
  </si>
  <si>
    <t>LIMAS 2DA SERIE VDW</t>
  </si>
  <si>
    <t>MECHAS PARA MECHERO</t>
  </si>
  <si>
    <t>MECHERO METALICO</t>
  </si>
  <si>
    <t>MONOMERO PARA REPARACION 66</t>
  </si>
  <si>
    <t>MONOMERO ROSADO  FRASCO</t>
  </si>
  <si>
    <t>PAPEL CREPADO</t>
  </si>
  <si>
    <t>PORTA AMALGAMA</t>
  </si>
  <si>
    <t>PORTA MATRIZ</t>
  </si>
  <si>
    <t>PULIDORES SILICONADOS COMPREPOL ULTRA LLAMA 2101RA CJ X 10</t>
  </si>
  <si>
    <t>RESINA BRILLIANT FLOW JER X 2,3GR</t>
  </si>
  <si>
    <t>RESINA BRILLIANT NG INTRO KIT X 6</t>
  </si>
  <si>
    <t>ROXICAINA SOLOCION TOPICA ATOMIZADOR</t>
  </si>
  <si>
    <t>GALÓN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</si>
</sst>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880C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/>
    </xf>
    <xf numFmtId="0" fontId="5" fillId="0" borderId="0" xfId="0" applyFont="1" applyFill="1" applyAlignment="1">
      <alignment wrapText="1"/>
    </xf>
    <xf numFmtId="0" fontId="5" fillId="5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/>
    <xf numFmtId="3" fontId="7" fillId="0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42" fontId="5" fillId="6" borderId="1" xfId="0" applyNumberFormat="1" applyFont="1" applyFill="1" applyBorder="1"/>
    <xf numFmtId="42" fontId="5" fillId="7" borderId="1" xfId="0" applyNumberFormat="1" applyFont="1" applyFill="1" applyBorder="1"/>
    <xf numFmtId="42" fontId="5" fillId="8" borderId="1" xfId="0" applyNumberFormat="1" applyFont="1" applyFill="1" applyBorder="1"/>
    <xf numFmtId="42" fontId="5" fillId="9" borderId="1" xfId="0" applyNumberFormat="1" applyFont="1" applyFill="1" applyBorder="1"/>
    <xf numFmtId="42" fontId="5" fillId="10" borderId="1" xfId="0" applyNumberFormat="1" applyFont="1" applyFill="1" applyBorder="1"/>
    <xf numFmtId="42" fontId="5" fillId="11" borderId="1" xfId="0" applyNumberFormat="1" applyFont="1" applyFill="1" applyBorder="1"/>
    <xf numFmtId="0" fontId="5" fillId="6" borderId="1" xfId="0" applyFont="1" applyFill="1" applyBorder="1" applyAlignment="1" applyProtection="1">
      <alignment horizontal="center"/>
      <protection hidden="1"/>
    </xf>
    <xf numFmtId="0" fontId="5" fillId="11" borderId="1" xfId="0" applyFont="1" applyFill="1" applyBorder="1" applyAlignment="1" applyProtection="1">
      <alignment horizontal="center"/>
      <protection hidden="1"/>
    </xf>
    <xf numFmtId="0" fontId="5" fillId="10" borderId="1" xfId="0" applyFont="1" applyFill="1" applyBorder="1" applyAlignment="1" applyProtection="1">
      <alignment horizontal="center"/>
      <protection hidden="1"/>
    </xf>
    <xf numFmtId="0" fontId="5" fillId="9" borderId="1" xfId="0" applyFont="1" applyFill="1" applyBorder="1" applyAlignment="1" applyProtection="1">
      <alignment horizontal="center"/>
      <protection hidden="1"/>
    </xf>
    <xf numFmtId="0" fontId="5" fillId="8" borderId="1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 applyAlignment="1" applyProtection="1">
      <alignment horizontal="center"/>
      <protection hidden="1"/>
    </xf>
    <xf numFmtId="0" fontId="7" fillId="0" borderId="1" xfId="0" applyFont="1" applyFill="1" applyBorder="1" applyAlignment="1">
      <alignment horizontal="center"/>
    </xf>
    <xf numFmtId="42" fontId="5" fillId="6" borderId="1" xfId="1" applyFont="1" applyFill="1" applyBorder="1" applyAlignment="1" applyProtection="1">
      <alignment horizontal="center"/>
      <protection locked="0"/>
    </xf>
    <xf numFmtId="42" fontId="5" fillId="11" borderId="1" xfId="1" applyFont="1" applyFill="1" applyBorder="1" applyAlignment="1" applyProtection="1">
      <alignment horizontal="center"/>
      <protection locked="0"/>
    </xf>
    <xf numFmtId="42" fontId="5" fillId="10" borderId="1" xfId="1" applyFont="1" applyFill="1" applyBorder="1" applyAlignment="1" applyProtection="1">
      <alignment horizontal="center"/>
      <protection locked="0"/>
    </xf>
    <xf numFmtId="42" fontId="5" fillId="9" borderId="1" xfId="1" applyFont="1" applyFill="1" applyBorder="1" applyAlignment="1" applyProtection="1">
      <alignment horizontal="center"/>
      <protection locked="0"/>
    </xf>
    <xf numFmtId="42" fontId="5" fillId="8" borderId="1" xfId="1" applyFont="1" applyFill="1" applyBorder="1" applyAlignment="1" applyProtection="1">
      <alignment horizontal="center"/>
      <protection locked="0"/>
    </xf>
    <xf numFmtId="42" fontId="5" fillId="7" borderId="1" xfId="1" applyFont="1" applyFill="1" applyBorder="1" applyAlignment="1" applyProtection="1">
      <alignment horizontal="center"/>
      <protection locked="0"/>
    </xf>
  </cellXfs>
  <cellStyles count="3">
    <cellStyle name="Moneda [0]" xfId="1" builtinId="7"/>
    <cellStyle name="Normal" xfId="0" builtinId="0"/>
    <cellStyle name="Normal 13" xfId="2"/>
  </cellStyles>
  <dxfs count="0"/>
  <tableStyles count="0" defaultTableStyle="TableStyleMedium2" defaultPivotStyle="PivotStyleLight16"/>
  <colors>
    <mruColors>
      <color rgb="FFE880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_jgamboa\Documents\Copia%20de%20INSUMOS%20X%20ERON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1"/>
      <sheetName val="Hoja3"/>
    </sheetNames>
    <sheetDataSet>
      <sheetData sheetId="0">
        <row r="3">
          <cell r="A3" t="str">
            <v>Suma de TOTAL</v>
          </cell>
          <cell r="B3" t="str">
            <v>Etiquetas de columna</v>
          </cell>
        </row>
        <row r="4">
          <cell r="A4" t="str">
            <v>Etiquetas de fila</v>
          </cell>
          <cell r="B4" t="str">
            <v>CENTRAL</v>
          </cell>
          <cell r="C4" t="str">
            <v>NOROESTE</v>
          </cell>
          <cell r="D4" t="str">
            <v>NORTE</v>
          </cell>
          <cell r="E4" t="str">
            <v>OCCIDENTE</v>
          </cell>
          <cell r="F4" t="str">
            <v>ORIENTE</v>
          </cell>
          <cell r="G4" t="str">
            <v>VIEJO CALDAS</v>
          </cell>
        </row>
        <row r="5">
          <cell r="A5" t="str">
            <v xml:space="preserve">ACEITE LUBRICANTE </v>
          </cell>
          <cell r="B5">
            <v>60</v>
          </cell>
          <cell r="C5">
            <v>5</v>
          </cell>
          <cell r="D5">
            <v>15</v>
          </cell>
          <cell r="E5">
            <v>8</v>
          </cell>
          <cell r="F5">
            <v>11</v>
          </cell>
          <cell r="G5">
            <v>14</v>
          </cell>
        </row>
        <row r="6">
          <cell r="A6" t="str">
            <v>ACRILICO LIQUIDO</v>
          </cell>
          <cell r="B6">
            <v>33</v>
          </cell>
          <cell r="C6">
            <v>1</v>
          </cell>
          <cell r="D6">
            <v>4</v>
          </cell>
          <cell r="E6">
            <v>4</v>
          </cell>
          <cell r="F6">
            <v>4</v>
          </cell>
          <cell r="G6">
            <v>2</v>
          </cell>
        </row>
        <row r="7">
          <cell r="A7" t="str">
            <v>ACRILICO POLVO ROSADO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</v>
          </cell>
        </row>
        <row r="8">
          <cell r="A8" t="str">
            <v>ADHESIVO ONE COAT BOND SL FCO X 5ML</v>
          </cell>
          <cell r="B8">
            <v>136</v>
          </cell>
          <cell r="C8">
            <v>34</v>
          </cell>
          <cell r="D8">
            <v>112</v>
          </cell>
          <cell r="E8">
            <v>40</v>
          </cell>
          <cell r="F8">
            <v>11</v>
          </cell>
          <cell r="G8">
            <v>48</v>
          </cell>
        </row>
        <row r="9">
          <cell r="A9" t="str">
            <v>AGUA DESIONIZADA</v>
          </cell>
          <cell r="B9">
            <v>214</v>
          </cell>
          <cell r="C9">
            <v>53</v>
          </cell>
          <cell r="D9">
            <v>201</v>
          </cell>
          <cell r="E9">
            <v>151</v>
          </cell>
          <cell r="F9">
            <v>111</v>
          </cell>
          <cell r="G9">
            <v>72</v>
          </cell>
        </row>
        <row r="10">
          <cell r="A10" t="str">
            <v>AGUA OXIGENADA 30 %</v>
          </cell>
          <cell r="B10">
            <v>54</v>
          </cell>
          <cell r="C10">
            <v>29</v>
          </cell>
          <cell r="D10">
            <v>114</v>
          </cell>
          <cell r="E10">
            <v>89</v>
          </cell>
          <cell r="F10">
            <v>160</v>
          </cell>
          <cell r="G10">
            <v>4</v>
          </cell>
        </row>
        <row r="11">
          <cell r="A11" t="str">
            <v>AGUJAS CORTAS</v>
          </cell>
          <cell r="B11">
            <v>56</v>
          </cell>
          <cell r="C11">
            <v>13</v>
          </cell>
          <cell r="D11">
            <v>9</v>
          </cell>
          <cell r="E11">
            <v>19</v>
          </cell>
          <cell r="F11">
            <v>15</v>
          </cell>
          <cell r="G11">
            <v>26</v>
          </cell>
        </row>
        <row r="12">
          <cell r="A12" t="str">
            <v>AGUJAS LARGAS</v>
          </cell>
          <cell r="B12">
            <v>64</v>
          </cell>
          <cell r="C12">
            <v>2</v>
          </cell>
          <cell r="D12">
            <v>9</v>
          </cell>
          <cell r="E12">
            <v>13</v>
          </cell>
          <cell r="F12">
            <v>8</v>
          </cell>
          <cell r="G12">
            <v>20</v>
          </cell>
        </row>
        <row r="13">
          <cell r="A13" t="str">
            <v>ALCOHOL INDUSTRIAL</v>
          </cell>
          <cell r="B13">
            <v>17</v>
          </cell>
          <cell r="C13">
            <v>11</v>
          </cell>
          <cell r="D13">
            <v>5</v>
          </cell>
          <cell r="E13">
            <v>28</v>
          </cell>
          <cell r="F13">
            <v>0</v>
          </cell>
          <cell r="G13">
            <v>34</v>
          </cell>
        </row>
        <row r="14">
          <cell r="A14" t="str">
            <v>ALGODON EN ROLLO STAR PQT X 1000</v>
          </cell>
          <cell r="B14">
            <v>244</v>
          </cell>
          <cell r="C14">
            <v>36</v>
          </cell>
          <cell r="D14">
            <v>40</v>
          </cell>
          <cell r="E14">
            <v>42</v>
          </cell>
          <cell r="F14">
            <v>65</v>
          </cell>
          <cell r="G14">
            <v>80</v>
          </cell>
        </row>
        <row r="15">
          <cell r="A15" t="str">
            <v>AMALGAMA DOS PORCIONES</v>
          </cell>
          <cell r="B15">
            <v>400</v>
          </cell>
          <cell r="C15">
            <v>50</v>
          </cell>
          <cell r="D15">
            <v>100</v>
          </cell>
          <cell r="E15">
            <v>3302</v>
          </cell>
          <cell r="F15">
            <v>0</v>
          </cell>
          <cell r="G15">
            <v>900</v>
          </cell>
        </row>
        <row r="16">
          <cell r="A16" t="str">
            <v>AMALGAMA UNA PORCION</v>
          </cell>
          <cell r="B16">
            <v>1104</v>
          </cell>
          <cell r="C16">
            <v>550</v>
          </cell>
          <cell r="D16">
            <v>100</v>
          </cell>
          <cell r="E16">
            <v>502</v>
          </cell>
          <cell r="F16">
            <v>1700</v>
          </cell>
          <cell r="G16">
            <v>100</v>
          </cell>
        </row>
        <row r="17">
          <cell r="A17" t="str">
            <v>ANESTESIA CARPULA CON EPINEFRINA AL 2%</v>
          </cell>
          <cell r="B17">
            <v>379</v>
          </cell>
          <cell r="C17">
            <v>188</v>
          </cell>
          <cell r="D17">
            <v>129</v>
          </cell>
          <cell r="E17">
            <v>195</v>
          </cell>
          <cell r="F17">
            <v>17</v>
          </cell>
          <cell r="G17">
            <v>126</v>
          </cell>
        </row>
        <row r="18">
          <cell r="A18" t="str">
            <v>ANESTESIA CARPULA SIN EPINEFRINA AL 3%</v>
          </cell>
          <cell r="B18">
            <v>249</v>
          </cell>
          <cell r="C18">
            <v>3</v>
          </cell>
          <cell r="D18">
            <v>14</v>
          </cell>
          <cell r="E18">
            <v>92</v>
          </cell>
          <cell r="F18">
            <v>10</v>
          </cell>
          <cell r="G18">
            <v>43</v>
          </cell>
        </row>
        <row r="19">
          <cell r="A19" t="str">
            <v>ANESTESIA LIDOCAINA AL 2% SIN VASO CJ X 50 CARPULES</v>
          </cell>
          <cell r="B19">
            <v>113</v>
          </cell>
          <cell r="C19">
            <v>0</v>
          </cell>
          <cell r="D19">
            <v>13</v>
          </cell>
          <cell r="E19">
            <v>10</v>
          </cell>
          <cell r="F19">
            <v>19</v>
          </cell>
          <cell r="G19">
            <v>29</v>
          </cell>
        </row>
        <row r="20">
          <cell r="A20" t="str">
            <v>ANESTESIA TOPICA(BENZOCAINA GEL 20% )TUB X 30GR</v>
          </cell>
          <cell r="B20">
            <v>54</v>
          </cell>
          <cell r="C20">
            <v>1</v>
          </cell>
          <cell r="D20">
            <v>10</v>
          </cell>
          <cell r="E20">
            <v>0</v>
          </cell>
          <cell r="F20">
            <v>20</v>
          </cell>
          <cell r="G20">
            <v>25</v>
          </cell>
        </row>
        <row r="21">
          <cell r="A21" t="str">
            <v>BABEROS DESECHABLES</v>
          </cell>
          <cell r="B21">
            <v>1817</v>
          </cell>
          <cell r="C21">
            <v>174</v>
          </cell>
          <cell r="D21">
            <v>990</v>
          </cell>
          <cell r="E21">
            <v>20</v>
          </cell>
          <cell r="F21">
            <v>335</v>
          </cell>
          <cell r="G21">
            <v>162</v>
          </cell>
        </row>
        <row r="22">
          <cell r="A22" t="str">
            <v>BANDA MATRIZ  I.P.H ANGOSTA 3/16" X 3 MTS</v>
          </cell>
          <cell r="B22">
            <v>36</v>
          </cell>
          <cell r="C22">
            <v>0</v>
          </cell>
          <cell r="D22">
            <v>0</v>
          </cell>
          <cell r="E22">
            <v>0</v>
          </cell>
          <cell r="F22">
            <v>2</v>
          </cell>
          <cell r="G22">
            <v>23</v>
          </cell>
        </row>
        <row r="23">
          <cell r="A23" t="str">
            <v>BANDA MATRIZ ANCHA</v>
          </cell>
          <cell r="B23">
            <v>27</v>
          </cell>
          <cell r="C23">
            <v>2</v>
          </cell>
          <cell r="D23">
            <v>0</v>
          </cell>
          <cell r="E23">
            <v>3</v>
          </cell>
          <cell r="F23">
            <v>7</v>
          </cell>
          <cell r="G23">
            <v>27</v>
          </cell>
        </row>
        <row r="24">
          <cell r="A24" t="str">
            <v>BANDA MATRIZ ANGOSTA</v>
          </cell>
          <cell r="B24">
            <v>30</v>
          </cell>
          <cell r="C24">
            <v>0</v>
          </cell>
          <cell r="D24">
            <v>0</v>
          </cell>
          <cell r="E24">
            <v>5</v>
          </cell>
          <cell r="F24">
            <v>3</v>
          </cell>
          <cell r="G24">
            <v>25</v>
          </cell>
        </row>
        <row r="25">
          <cell r="A25" t="str">
            <v>BANDA MATRIZ I.P.H ANCHA 1/4" X 3 MTS</v>
          </cell>
          <cell r="B25">
            <v>19</v>
          </cell>
          <cell r="C25">
            <v>17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A26" t="str">
            <v>BARNIZ DE FLUOR</v>
          </cell>
          <cell r="B26">
            <v>54</v>
          </cell>
          <cell r="C26">
            <v>1</v>
          </cell>
          <cell r="D26">
            <v>12</v>
          </cell>
          <cell r="E26">
            <v>23</v>
          </cell>
          <cell r="F26">
            <v>12</v>
          </cell>
          <cell r="G26">
            <v>38</v>
          </cell>
        </row>
        <row r="27">
          <cell r="A27" t="str">
            <v>CAMPO QUIRURGICO DESECHABLE</v>
          </cell>
          <cell r="B27">
            <v>225</v>
          </cell>
          <cell r="C27">
            <v>20</v>
          </cell>
          <cell r="D27">
            <v>700</v>
          </cell>
          <cell r="E27">
            <v>100</v>
          </cell>
          <cell r="F27">
            <v>480</v>
          </cell>
          <cell r="G27">
            <v>222</v>
          </cell>
        </row>
        <row r="28">
          <cell r="A28" t="str">
            <v>CARETA</v>
          </cell>
          <cell r="B28">
            <v>90</v>
          </cell>
          <cell r="C28">
            <v>14</v>
          </cell>
          <cell r="D28">
            <v>44</v>
          </cell>
          <cell r="E28">
            <v>19</v>
          </cell>
          <cell r="F28">
            <v>45</v>
          </cell>
          <cell r="G28">
            <v>27</v>
          </cell>
        </row>
        <row r="29">
          <cell r="A29" t="str">
            <v>CARETA REPUESTO</v>
          </cell>
          <cell r="B29">
            <v>73</v>
          </cell>
          <cell r="C29">
            <v>15</v>
          </cell>
          <cell r="D29">
            <v>77</v>
          </cell>
          <cell r="E29">
            <v>12</v>
          </cell>
          <cell r="F29">
            <v>37</v>
          </cell>
          <cell r="G29">
            <v>42</v>
          </cell>
        </row>
        <row r="30">
          <cell r="A30" t="str">
            <v xml:space="preserve">CEMENTO QUIRURGICO </v>
          </cell>
          <cell r="B30">
            <v>4</v>
          </cell>
          <cell r="C30">
            <v>4</v>
          </cell>
          <cell r="D30">
            <v>6</v>
          </cell>
          <cell r="E30">
            <v>11</v>
          </cell>
          <cell r="F30">
            <v>0</v>
          </cell>
          <cell r="G30">
            <v>0</v>
          </cell>
        </row>
        <row r="31">
          <cell r="A31" t="str">
            <v>CEMENTO TEMPORAL COLTOSOL</v>
          </cell>
          <cell r="B31">
            <v>126</v>
          </cell>
          <cell r="C31">
            <v>12</v>
          </cell>
          <cell r="D31">
            <v>50</v>
          </cell>
          <cell r="E31">
            <v>42</v>
          </cell>
          <cell r="F31">
            <v>10</v>
          </cell>
          <cell r="G31">
            <v>33</v>
          </cell>
        </row>
        <row r="32">
          <cell r="A32" t="str">
            <v>CEPILLO PARA PROFILAXIS</v>
          </cell>
          <cell r="B32">
            <v>172</v>
          </cell>
          <cell r="C32">
            <v>28</v>
          </cell>
          <cell r="D32">
            <v>17</v>
          </cell>
          <cell r="E32">
            <v>65</v>
          </cell>
          <cell r="F32">
            <v>100</v>
          </cell>
          <cell r="G32">
            <v>83</v>
          </cell>
        </row>
        <row r="33">
          <cell r="A33" t="str">
            <v>CEPILLOS PARA LAVAR INSTRUMENTAL</v>
          </cell>
          <cell r="B33">
            <v>69</v>
          </cell>
          <cell r="C33">
            <v>25</v>
          </cell>
          <cell r="D33">
            <v>28</v>
          </cell>
          <cell r="E33">
            <v>30</v>
          </cell>
          <cell r="F33">
            <v>21</v>
          </cell>
          <cell r="G33">
            <v>32</v>
          </cell>
        </row>
        <row r="34">
          <cell r="A34" t="str">
            <v>CEPILLOS PARA PULIR RESINA</v>
          </cell>
          <cell r="B34">
            <v>110</v>
          </cell>
          <cell r="C34">
            <v>6</v>
          </cell>
          <cell r="D34">
            <v>12</v>
          </cell>
          <cell r="E34">
            <v>4</v>
          </cell>
          <cell r="F34">
            <v>4</v>
          </cell>
          <cell r="G34">
            <v>30</v>
          </cell>
        </row>
        <row r="35">
          <cell r="A35" t="str">
            <v>CLORHEXIDINA ENJUAGUE</v>
          </cell>
          <cell r="B35">
            <v>755</v>
          </cell>
          <cell r="C35">
            <v>87</v>
          </cell>
          <cell r="D35">
            <v>225</v>
          </cell>
          <cell r="E35">
            <v>145</v>
          </cell>
          <cell r="F35">
            <v>268</v>
          </cell>
          <cell r="G35">
            <v>206</v>
          </cell>
        </row>
        <row r="36">
          <cell r="A36" t="str">
            <v>CONOS DE GUTAPERCHA #20 I SERIE</v>
          </cell>
          <cell r="B36">
            <v>9</v>
          </cell>
          <cell r="C36">
            <v>1</v>
          </cell>
          <cell r="D36">
            <v>0</v>
          </cell>
          <cell r="E36">
            <v>50</v>
          </cell>
          <cell r="F36">
            <v>2</v>
          </cell>
          <cell r="G36">
            <v>0</v>
          </cell>
        </row>
        <row r="37">
          <cell r="A37" t="str">
            <v>CONOS DE GUTAPERCHA #25 I SERIE</v>
          </cell>
          <cell r="B37">
            <v>10</v>
          </cell>
          <cell r="C37">
            <v>1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CONOS DE GUTAPERCHA #30 I SERIE</v>
          </cell>
          <cell r="B38">
            <v>10</v>
          </cell>
          <cell r="C38">
            <v>1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CONOS DE GUTAPERCHA #35 I SERIE</v>
          </cell>
          <cell r="B39">
            <v>8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CONOS DE GUTAPERCHA #40 I SERIE</v>
          </cell>
          <cell r="B40">
            <v>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</row>
        <row r="41">
          <cell r="A41" t="str">
            <v>CONOS DE GUTAPERCHA #45 II SERIE</v>
          </cell>
          <cell r="B41">
            <v>3</v>
          </cell>
          <cell r="C41">
            <v>0</v>
          </cell>
          <cell r="D41">
            <v>0</v>
          </cell>
          <cell r="E41">
            <v>2</v>
          </cell>
          <cell r="F41">
            <v>0</v>
          </cell>
          <cell r="G41">
            <v>0</v>
          </cell>
        </row>
        <row r="42">
          <cell r="A42" t="str">
            <v>CONOS DE GUTAPERCHA #50 II SERIE</v>
          </cell>
          <cell r="B42">
            <v>0</v>
          </cell>
          <cell r="C42">
            <v>0</v>
          </cell>
          <cell r="D42">
            <v>0</v>
          </cell>
          <cell r="E42">
            <v>2</v>
          </cell>
          <cell r="F42">
            <v>0</v>
          </cell>
          <cell r="G42">
            <v>0</v>
          </cell>
        </row>
        <row r="43">
          <cell r="A43" t="str">
            <v>CONOS DE GUTAPERCHA #55 II SERIE</v>
          </cell>
          <cell r="B43">
            <v>0</v>
          </cell>
          <cell r="C43">
            <v>0</v>
          </cell>
          <cell r="D43">
            <v>0</v>
          </cell>
          <cell r="E43">
            <v>2</v>
          </cell>
          <cell r="F43">
            <v>0</v>
          </cell>
          <cell r="G43">
            <v>0</v>
          </cell>
        </row>
        <row r="44">
          <cell r="A44" t="str">
            <v>CONOS DE GUTAPERCHA #60 II SERIE</v>
          </cell>
          <cell r="B44">
            <v>0</v>
          </cell>
          <cell r="C44">
            <v>0</v>
          </cell>
          <cell r="D44">
            <v>0</v>
          </cell>
          <cell r="E44">
            <v>2</v>
          </cell>
          <cell r="F44">
            <v>0</v>
          </cell>
          <cell r="G44">
            <v>0</v>
          </cell>
        </row>
        <row r="45">
          <cell r="A45" t="str">
            <v>CONOS DE GUTAPERCHA HYGENIC #15-40 CJ X 100</v>
          </cell>
          <cell r="B45">
            <v>22</v>
          </cell>
          <cell r="C45">
            <v>0</v>
          </cell>
          <cell r="D45">
            <v>0</v>
          </cell>
          <cell r="E45">
            <v>10</v>
          </cell>
          <cell r="F45">
            <v>0</v>
          </cell>
          <cell r="G45">
            <v>0</v>
          </cell>
        </row>
        <row r="46">
          <cell r="A46" t="str">
            <v>CONOS DE PAPEL</v>
          </cell>
          <cell r="B46">
            <v>14</v>
          </cell>
          <cell r="C46">
            <v>0</v>
          </cell>
          <cell r="D46">
            <v>14</v>
          </cell>
          <cell r="E46">
            <v>0</v>
          </cell>
          <cell r="F46">
            <v>0</v>
          </cell>
          <cell r="G46">
            <v>7</v>
          </cell>
        </row>
        <row r="47">
          <cell r="A47" t="str">
            <v>CONTROL BIOLOGICO CJ X 100</v>
          </cell>
          <cell r="B47">
            <v>16</v>
          </cell>
          <cell r="C47">
            <v>0</v>
          </cell>
          <cell r="D47">
            <v>22</v>
          </cell>
          <cell r="E47">
            <v>9</v>
          </cell>
          <cell r="F47">
            <v>23</v>
          </cell>
          <cell r="G47">
            <v>1</v>
          </cell>
        </row>
        <row r="48">
          <cell r="A48" t="str">
            <v>COPAS DE CAUCHO CON MADRIL CAJ X 144 (SOLICITAR EN MULTIPLOS DE 144)</v>
          </cell>
          <cell r="B48">
            <v>293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 t="str">
            <v>CUBETAS PLASTICAS PARA FLUOR TALLA L</v>
          </cell>
          <cell r="B49">
            <v>1004</v>
          </cell>
          <cell r="C49">
            <v>0</v>
          </cell>
          <cell r="D49">
            <v>0</v>
          </cell>
          <cell r="E49">
            <v>1900</v>
          </cell>
          <cell r="F49">
            <v>200</v>
          </cell>
          <cell r="G49">
            <v>1892</v>
          </cell>
        </row>
        <row r="50">
          <cell r="A50" t="str">
            <v>CUBETAS PLASTICAS PARA FLUOR TALLA M</v>
          </cell>
          <cell r="B50">
            <v>572</v>
          </cell>
          <cell r="C50">
            <v>0</v>
          </cell>
          <cell r="D50">
            <v>0</v>
          </cell>
          <cell r="E50">
            <v>1900</v>
          </cell>
          <cell r="F50">
            <v>0</v>
          </cell>
          <cell r="G50">
            <v>12</v>
          </cell>
        </row>
        <row r="51">
          <cell r="A51" t="str">
            <v>CUÑAS DE MADERA</v>
          </cell>
          <cell r="B51">
            <v>14</v>
          </cell>
          <cell r="C51">
            <v>52</v>
          </cell>
          <cell r="D51">
            <v>2</v>
          </cell>
          <cell r="E51">
            <v>0</v>
          </cell>
          <cell r="F51">
            <v>0</v>
          </cell>
          <cell r="G51">
            <v>101</v>
          </cell>
        </row>
        <row r="52">
          <cell r="A52" t="str">
            <v>DENTIMETRO METALICO</v>
          </cell>
          <cell r="B52">
            <v>10</v>
          </cell>
          <cell r="C52">
            <v>0</v>
          </cell>
          <cell r="D52">
            <v>10</v>
          </cell>
          <cell r="E52">
            <v>6</v>
          </cell>
          <cell r="F52">
            <v>4</v>
          </cell>
          <cell r="G52">
            <v>3</v>
          </cell>
        </row>
        <row r="53">
          <cell r="A53" t="str">
            <v>DESENSIBILIZANTE DENTOFAR FCO X 5ML</v>
          </cell>
          <cell r="B53">
            <v>110</v>
          </cell>
          <cell r="C53">
            <v>9</v>
          </cell>
          <cell r="D53">
            <v>20</v>
          </cell>
          <cell r="E53">
            <v>27</v>
          </cell>
          <cell r="F53">
            <v>12</v>
          </cell>
          <cell r="G53">
            <v>26</v>
          </cell>
        </row>
        <row r="54">
          <cell r="A54" t="str">
            <v xml:space="preserve">DESMINERALIZANTE AL 35% </v>
          </cell>
          <cell r="B54">
            <v>271</v>
          </cell>
          <cell r="C54">
            <v>52</v>
          </cell>
          <cell r="D54">
            <v>119</v>
          </cell>
          <cell r="E54">
            <v>49</v>
          </cell>
          <cell r="F54">
            <v>61</v>
          </cell>
          <cell r="G54">
            <v>103</v>
          </cell>
        </row>
        <row r="55">
          <cell r="A55" t="str">
            <v>DETARTROL FCO X 60CC</v>
          </cell>
          <cell r="B55">
            <v>258</v>
          </cell>
          <cell r="C55">
            <v>19</v>
          </cell>
          <cell r="D55">
            <v>57</v>
          </cell>
          <cell r="E55">
            <v>85</v>
          </cell>
          <cell r="F55">
            <v>30</v>
          </cell>
          <cell r="G55">
            <v>85</v>
          </cell>
        </row>
        <row r="56">
          <cell r="A56" t="str">
            <v>DISCOS SOFLEX DIVERSOS GROSORES</v>
          </cell>
          <cell r="B56">
            <v>47</v>
          </cell>
          <cell r="C56">
            <v>18</v>
          </cell>
          <cell r="D56">
            <v>28</v>
          </cell>
          <cell r="E56">
            <v>24</v>
          </cell>
          <cell r="F56">
            <v>25</v>
          </cell>
          <cell r="G56">
            <v>17</v>
          </cell>
        </row>
        <row r="57">
          <cell r="A57" t="str">
            <v>EDTA QUELANTE</v>
          </cell>
          <cell r="B57">
            <v>48</v>
          </cell>
          <cell r="C57">
            <v>3</v>
          </cell>
          <cell r="D57">
            <v>1</v>
          </cell>
          <cell r="E57">
            <v>0</v>
          </cell>
          <cell r="F57">
            <v>0</v>
          </cell>
          <cell r="G57">
            <v>0</v>
          </cell>
        </row>
        <row r="58">
          <cell r="A58" t="str">
            <v>ESPATULAS PARA CONDENSAR RESINA</v>
          </cell>
          <cell r="B58">
            <v>129</v>
          </cell>
          <cell r="C58">
            <v>12</v>
          </cell>
          <cell r="D58">
            <v>96</v>
          </cell>
          <cell r="E58">
            <v>17</v>
          </cell>
          <cell r="F58">
            <v>2</v>
          </cell>
          <cell r="G58">
            <v>14</v>
          </cell>
        </row>
        <row r="59">
          <cell r="A59" t="str">
            <v>ESPEJOS BUCALES</v>
          </cell>
          <cell r="B59">
            <v>640</v>
          </cell>
          <cell r="C59">
            <v>56</v>
          </cell>
          <cell r="D59">
            <v>98</v>
          </cell>
          <cell r="E59">
            <v>16</v>
          </cell>
          <cell r="F59">
            <v>115</v>
          </cell>
          <cell r="G59">
            <v>109</v>
          </cell>
        </row>
        <row r="60">
          <cell r="A60" t="str">
            <v>ESPONJA EXODONCIA</v>
          </cell>
          <cell r="B60">
            <v>330</v>
          </cell>
          <cell r="C60">
            <v>26</v>
          </cell>
          <cell r="D60">
            <v>40</v>
          </cell>
          <cell r="E60">
            <v>53</v>
          </cell>
          <cell r="F60">
            <v>47</v>
          </cell>
          <cell r="G60">
            <v>99</v>
          </cell>
        </row>
        <row r="61">
          <cell r="A61" t="str">
            <v>EUGENOL FCO X 15ML</v>
          </cell>
          <cell r="B61">
            <v>14</v>
          </cell>
          <cell r="C61">
            <v>7</v>
          </cell>
          <cell r="D61">
            <v>17</v>
          </cell>
          <cell r="E61">
            <v>42</v>
          </cell>
          <cell r="F61">
            <v>3</v>
          </cell>
          <cell r="G61">
            <v>19</v>
          </cell>
        </row>
        <row r="62">
          <cell r="A62" t="str">
            <v>EYECTORES DESECHABLES DE SALIVA PQT X 100</v>
          </cell>
          <cell r="B62">
            <v>148</v>
          </cell>
          <cell r="C62">
            <v>79</v>
          </cell>
          <cell r="D62">
            <v>25</v>
          </cell>
          <cell r="E62">
            <v>173</v>
          </cell>
          <cell r="F62">
            <v>82</v>
          </cell>
          <cell r="G62">
            <v>85</v>
          </cell>
        </row>
        <row r="63">
          <cell r="A63" t="str">
            <v>FLUOR EN GEL</v>
          </cell>
          <cell r="B63">
            <v>30</v>
          </cell>
          <cell r="C63">
            <v>29</v>
          </cell>
          <cell r="D63">
            <v>10</v>
          </cell>
          <cell r="E63">
            <v>13</v>
          </cell>
          <cell r="F63">
            <v>22</v>
          </cell>
          <cell r="G63">
            <v>52</v>
          </cell>
        </row>
        <row r="64">
          <cell r="A64" t="str">
            <v>FORMOCRESOL</v>
          </cell>
          <cell r="B64">
            <v>9</v>
          </cell>
          <cell r="C64">
            <v>7</v>
          </cell>
          <cell r="D64">
            <v>32</v>
          </cell>
          <cell r="E64">
            <v>6</v>
          </cell>
          <cell r="F64">
            <v>3</v>
          </cell>
          <cell r="G64">
            <v>2</v>
          </cell>
        </row>
        <row r="65">
          <cell r="A65" t="str">
            <v>FOSFATO DE ZINC</v>
          </cell>
          <cell r="B65">
            <v>62</v>
          </cell>
          <cell r="C65">
            <v>8</v>
          </cell>
          <cell r="D65">
            <v>5</v>
          </cell>
          <cell r="E65">
            <v>15</v>
          </cell>
          <cell r="F65">
            <v>7</v>
          </cell>
          <cell r="G65">
            <v>2</v>
          </cell>
        </row>
        <row r="66">
          <cell r="A66" t="str">
            <v>FRESA CARBURO 700</v>
          </cell>
          <cell r="B66">
            <v>20</v>
          </cell>
          <cell r="C66">
            <v>0</v>
          </cell>
          <cell r="D66">
            <v>35</v>
          </cell>
          <cell r="E66">
            <v>0</v>
          </cell>
          <cell r="F66">
            <v>0</v>
          </cell>
          <cell r="G66">
            <v>0</v>
          </cell>
        </row>
        <row r="67">
          <cell r="A67" t="str">
            <v>FRESA CARBURO 701</v>
          </cell>
          <cell r="B67">
            <v>23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FRESA CARBURO 702</v>
          </cell>
          <cell r="B68">
            <v>20</v>
          </cell>
          <cell r="C68">
            <v>28</v>
          </cell>
          <cell r="D68">
            <v>10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FRESA CARBURO 703</v>
          </cell>
          <cell r="B69">
            <v>10</v>
          </cell>
          <cell r="C69">
            <v>0</v>
          </cell>
          <cell r="D69">
            <v>10</v>
          </cell>
          <cell r="E69">
            <v>0</v>
          </cell>
          <cell r="F69">
            <v>0</v>
          </cell>
          <cell r="G69">
            <v>0</v>
          </cell>
        </row>
        <row r="70">
          <cell r="A70" t="str">
            <v>FRESA DIAMANTE CONO INVERTIDO</v>
          </cell>
          <cell r="B70">
            <v>227</v>
          </cell>
          <cell r="C70">
            <v>41</v>
          </cell>
          <cell r="D70">
            <v>162</v>
          </cell>
          <cell r="E70">
            <v>10</v>
          </cell>
          <cell r="F70">
            <v>60</v>
          </cell>
          <cell r="G70">
            <v>161</v>
          </cell>
        </row>
        <row r="71">
          <cell r="A71" t="str">
            <v>FRESA DIAMANTE EN FORMA DE LLAMA</v>
          </cell>
          <cell r="B71">
            <v>321</v>
          </cell>
          <cell r="C71">
            <v>56</v>
          </cell>
          <cell r="D71">
            <v>86</v>
          </cell>
          <cell r="E71">
            <v>60</v>
          </cell>
          <cell r="F71">
            <v>35</v>
          </cell>
          <cell r="G71">
            <v>152</v>
          </cell>
        </row>
        <row r="72">
          <cell r="A72" t="str">
            <v>FRESA DIAMANTE REDONDA GRANDE</v>
          </cell>
          <cell r="B72">
            <v>466</v>
          </cell>
          <cell r="C72">
            <v>0</v>
          </cell>
          <cell r="D72">
            <v>239</v>
          </cell>
          <cell r="E72">
            <v>60</v>
          </cell>
          <cell r="F72">
            <v>70</v>
          </cell>
          <cell r="G72">
            <v>158</v>
          </cell>
        </row>
        <row r="73">
          <cell r="A73" t="str">
            <v>FRESA DIAMANTE REDONDA PEQUEÑA</v>
          </cell>
          <cell r="B73">
            <v>215</v>
          </cell>
          <cell r="C73">
            <v>10</v>
          </cell>
          <cell r="D73">
            <v>153</v>
          </cell>
          <cell r="E73">
            <v>134</v>
          </cell>
          <cell r="F73">
            <v>59</v>
          </cell>
          <cell r="G73">
            <v>180</v>
          </cell>
        </row>
        <row r="74">
          <cell r="A74" t="str">
            <v>FRESA DIAMENTE REDONDA MEDIANA</v>
          </cell>
          <cell r="B74">
            <v>372</v>
          </cell>
          <cell r="C74">
            <v>40</v>
          </cell>
          <cell r="D74">
            <v>87</v>
          </cell>
          <cell r="E74">
            <v>100</v>
          </cell>
          <cell r="F74">
            <v>65</v>
          </cell>
          <cell r="G74">
            <v>180</v>
          </cell>
        </row>
        <row r="75">
          <cell r="A75" t="str">
            <v>FRESA PEESO NO.1</v>
          </cell>
          <cell r="B75">
            <v>1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A76" t="str">
            <v>FRESA PIMPOYO</v>
          </cell>
          <cell r="B76">
            <v>9</v>
          </cell>
          <cell r="C76">
            <v>3</v>
          </cell>
          <cell r="D76">
            <v>19</v>
          </cell>
          <cell r="E76">
            <v>4</v>
          </cell>
          <cell r="F76">
            <v>2</v>
          </cell>
          <cell r="G76">
            <v>7</v>
          </cell>
        </row>
        <row r="77">
          <cell r="A77" t="str">
            <v>FRESA TRANSMETALICA</v>
          </cell>
          <cell r="B77">
            <v>1</v>
          </cell>
          <cell r="C77">
            <v>4</v>
          </cell>
          <cell r="D77">
            <v>0</v>
          </cell>
          <cell r="E77">
            <v>0</v>
          </cell>
          <cell r="F77">
            <v>0</v>
          </cell>
          <cell r="G77">
            <v>4</v>
          </cell>
        </row>
        <row r="78">
          <cell r="A78" t="str">
            <v>FRESA ZECRYA CARBIDE FGXL199Z</v>
          </cell>
          <cell r="B78">
            <v>106</v>
          </cell>
          <cell r="C78">
            <v>41</v>
          </cell>
          <cell r="D78">
            <v>140</v>
          </cell>
          <cell r="E78">
            <v>56</v>
          </cell>
          <cell r="F78">
            <v>16</v>
          </cell>
          <cell r="G78">
            <v>88</v>
          </cell>
        </row>
        <row r="79">
          <cell r="A79" t="str">
            <v>FRESAS DE DIAMANTE PARA PULIR RESINA DE GRANO FINO</v>
          </cell>
          <cell r="B79">
            <v>410</v>
          </cell>
          <cell r="C79">
            <v>53</v>
          </cell>
          <cell r="D79">
            <v>56</v>
          </cell>
          <cell r="E79">
            <v>155</v>
          </cell>
          <cell r="F79">
            <v>66</v>
          </cell>
          <cell r="G79">
            <v>93</v>
          </cell>
        </row>
        <row r="80">
          <cell r="A80" t="str">
            <v>FRESAS DE DIAMANTE PARA PULIR RESINA DE GRANO MEDIO</v>
          </cell>
          <cell r="B80">
            <v>349</v>
          </cell>
          <cell r="C80">
            <v>49</v>
          </cell>
          <cell r="D80">
            <v>210</v>
          </cell>
          <cell r="E80">
            <v>67</v>
          </cell>
          <cell r="F80">
            <v>14</v>
          </cell>
          <cell r="G80">
            <v>62</v>
          </cell>
        </row>
        <row r="81">
          <cell r="A81" t="str">
            <v>FRESAS DE DIAMANTE REDONDA GRANDE</v>
          </cell>
          <cell r="B81">
            <v>102</v>
          </cell>
          <cell r="C81">
            <v>49</v>
          </cell>
          <cell r="D81">
            <v>5</v>
          </cell>
          <cell r="E81">
            <v>0</v>
          </cell>
          <cell r="F81">
            <v>6</v>
          </cell>
          <cell r="G81">
            <v>21</v>
          </cell>
        </row>
        <row r="82">
          <cell r="A82" t="str">
            <v>FRESAS DE DIAMANTE REDONDA MEDIANA</v>
          </cell>
          <cell r="B82">
            <v>306</v>
          </cell>
          <cell r="C82">
            <v>31</v>
          </cell>
          <cell r="D82">
            <v>105</v>
          </cell>
          <cell r="E82">
            <v>116</v>
          </cell>
          <cell r="F82">
            <v>25</v>
          </cell>
          <cell r="G82">
            <v>40</v>
          </cell>
        </row>
        <row r="83">
          <cell r="A83" t="str">
            <v>FRESAS DE DIAMANTE REDONDA PEQUEÑA</v>
          </cell>
          <cell r="B83">
            <v>336</v>
          </cell>
          <cell r="C83">
            <v>23</v>
          </cell>
          <cell r="D83">
            <v>190</v>
          </cell>
          <cell r="E83">
            <v>76</v>
          </cell>
          <cell r="F83">
            <v>25</v>
          </cell>
          <cell r="G83">
            <v>35</v>
          </cell>
        </row>
        <row r="84">
          <cell r="A84" t="str">
            <v>FRESAS DE HOJA PARA PULIR RESINA</v>
          </cell>
          <cell r="B84">
            <v>357</v>
          </cell>
          <cell r="C84">
            <v>30</v>
          </cell>
          <cell r="D84">
            <v>156</v>
          </cell>
          <cell r="E84">
            <v>52</v>
          </cell>
          <cell r="F84">
            <v>3</v>
          </cell>
          <cell r="G84">
            <v>52</v>
          </cell>
        </row>
        <row r="85">
          <cell r="A85" t="str">
            <v>FRESAS ZEKRYA</v>
          </cell>
          <cell r="B85">
            <v>444</v>
          </cell>
          <cell r="C85">
            <v>35</v>
          </cell>
          <cell r="D85">
            <v>311</v>
          </cell>
          <cell r="E85">
            <v>76</v>
          </cell>
          <cell r="F85">
            <v>40</v>
          </cell>
          <cell r="G85">
            <v>55</v>
          </cell>
        </row>
        <row r="86">
          <cell r="A86" t="str">
            <v>GAFAS FOTOCURADO</v>
          </cell>
          <cell r="B86">
            <v>30</v>
          </cell>
          <cell r="C86">
            <v>2</v>
          </cell>
          <cell r="D86">
            <v>6</v>
          </cell>
          <cell r="E86">
            <v>8</v>
          </cell>
          <cell r="F86">
            <v>0</v>
          </cell>
          <cell r="G86">
            <v>14</v>
          </cell>
        </row>
        <row r="87">
          <cell r="A87" t="str">
            <v>GANCHOS DE REVELAR</v>
          </cell>
          <cell r="B87">
            <v>26</v>
          </cell>
          <cell r="C87">
            <v>0</v>
          </cell>
          <cell r="D87">
            <v>0</v>
          </cell>
          <cell r="E87">
            <v>3</v>
          </cell>
          <cell r="F87">
            <v>0</v>
          </cell>
          <cell r="G87">
            <v>0</v>
          </cell>
        </row>
        <row r="88">
          <cell r="A88" t="str">
            <v>GASA ODONTOLOGICA SIN ALGODÓN</v>
          </cell>
          <cell r="B88">
            <v>864</v>
          </cell>
          <cell r="C88">
            <v>67</v>
          </cell>
          <cell r="D88">
            <v>213</v>
          </cell>
          <cell r="E88">
            <v>145</v>
          </cell>
          <cell r="F88">
            <v>184</v>
          </cell>
          <cell r="G88">
            <v>239</v>
          </cell>
        </row>
        <row r="89">
          <cell r="A89" t="str">
            <v>GLUTARALDEHIDO AL 2% MOMICIDE FCO X 7ML</v>
          </cell>
          <cell r="B89">
            <v>38</v>
          </cell>
          <cell r="C89">
            <v>7</v>
          </cell>
          <cell r="D89">
            <v>63</v>
          </cell>
          <cell r="E89">
            <v>42</v>
          </cell>
          <cell r="F89">
            <v>14</v>
          </cell>
          <cell r="G89">
            <v>11</v>
          </cell>
        </row>
        <row r="90">
          <cell r="A90" t="str">
            <v>HEMOSTÁTICO</v>
          </cell>
          <cell r="B90">
            <v>35</v>
          </cell>
          <cell r="C90">
            <v>18</v>
          </cell>
          <cell r="D90">
            <v>20</v>
          </cell>
          <cell r="E90">
            <v>32</v>
          </cell>
          <cell r="F90">
            <v>11</v>
          </cell>
          <cell r="G90">
            <v>25</v>
          </cell>
        </row>
        <row r="91">
          <cell r="A91" t="str">
            <v>HIDROXIDO DE CALCIO  POLVO FCO X 10GR</v>
          </cell>
          <cell r="B91">
            <v>65</v>
          </cell>
          <cell r="C91">
            <v>7</v>
          </cell>
          <cell r="D91">
            <v>7</v>
          </cell>
          <cell r="E91">
            <v>6</v>
          </cell>
          <cell r="F91">
            <v>0</v>
          </cell>
          <cell r="G91">
            <v>21</v>
          </cell>
        </row>
        <row r="92">
          <cell r="A92" t="str">
            <v>HIDROXIDO DE CALCIO KIT</v>
          </cell>
          <cell r="B92">
            <v>98</v>
          </cell>
          <cell r="C92">
            <v>7</v>
          </cell>
          <cell r="D92">
            <v>26</v>
          </cell>
          <cell r="E92">
            <v>25</v>
          </cell>
          <cell r="F92">
            <v>7</v>
          </cell>
          <cell r="G92">
            <v>20</v>
          </cell>
        </row>
        <row r="93">
          <cell r="A93" t="str">
            <v>HIPOCLORITO DE SODIO AL 2%</v>
          </cell>
          <cell r="B93">
            <v>197</v>
          </cell>
          <cell r="C93">
            <v>1</v>
          </cell>
          <cell r="D93">
            <v>25</v>
          </cell>
          <cell r="E93">
            <v>16</v>
          </cell>
          <cell r="F93">
            <v>31</v>
          </cell>
          <cell r="G93">
            <v>19</v>
          </cell>
        </row>
        <row r="94">
          <cell r="A94" t="str">
            <v>HIPOCLORITO DE SODIO AL 5% ENZOHIP-5 GALON</v>
          </cell>
          <cell r="B94">
            <v>61</v>
          </cell>
          <cell r="C94">
            <v>19</v>
          </cell>
          <cell r="D94">
            <v>23</v>
          </cell>
          <cell r="E94">
            <v>22</v>
          </cell>
          <cell r="F94">
            <v>17</v>
          </cell>
          <cell r="G94">
            <v>19</v>
          </cell>
        </row>
        <row r="95">
          <cell r="A95" t="str">
            <v>IONOMERO DE VIDRIO MULTIPROPOSITO</v>
          </cell>
          <cell r="B95">
            <v>20</v>
          </cell>
          <cell r="C95">
            <v>7</v>
          </cell>
          <cell r="D95">
            <v>52</v>
          </cell>
          <cell r="E95">
            <v>17</v>
          </cell>
          <cell r="F95">
            <v>19</v>
          </cell>
          <cell r="G95">
            <v>6</v>
          </cell>
        </row>
        <row r="96">
          <cell r="A96" t="str">
            <v>IONOMERO LIGHT CURED 1-1 MINI PACK A2</v>
          </cell>
          <cell r="B96">
            <v>60</v>
          </cell>
          <cell r="C96">
            <v>2</v>
          </cell>
          <cell r="D96">
            <v>2</v>
          </cell>
          <cell r="E96">
            <v>14</v>
          </cell>
          <cell r="F96">
            <v>5</v>
          </cell>
          <cell r="G96">
            <v>3</v>
          </cell>
        </row>
        <row r="97">
          <cell r="A97" t="str">
            <v>IONOMERO RESTAURADOR AUTOCURADO RIVA SELF CURE A3 KIT (POLVO 1 X 15GR, LIQUIDO 1 X 6.9ML)</v>
          </cell>
          <cell r="B97">
            <v>31</v>
          </cell>
          <cell r="C97">
            <v>9</v>
          </cell>
          <cell r="D97">
            <v>4</v>
          </cell>
          <cell r="E97">
            <v>42</v>
          </cell>
          <cell r="F97">
            <v>2</v>
          </cell>
          <cell r="G97">
            <v>10</v>
          </cell>
        </row>
        <row r="98">
          <cell r="A98" t="str">
            <v>LECHADA DE CAL</v>
          </cell>
          <cell r="B98">
            <v>35</v>
          </cell>
          <cell r="C98">
            <v>4</v>
          </cell>
          <cell r="D98">
            <v>4</v>
          </cell>
          <cell r="E98">
            <v>2</v>
          </cell>
          <cell r="F98">
            <v>0</v>
          </cell>
          <cell r="G98">
            <v>9</v>
          </cell>
        </row>
        <row r="99">
          <cell r="A99" t="str">
            <v>LENTULOS-ROOT FILLERS ZIPPERRER 25-40 25mm BLIS x 4</v>
          </cell>
          <cell r="B99">
            <v>3</v>
          </cell>
          <cell r="C99">
            <v>24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</row>
        <row r="100">
          <cell r="A100" t="str">
            <v>LIJA METALICA</v>
          </cell>
          <cell r="B100">
            <v>303</v>
          </cell>
          <cell r="C100">
            <v>29</v>
          </cell>
          <cell r="D100">
            <v>67</v>
          </cell>
          <cell r="E100">
            <v>55</v>
          </cell>
          <cell r="F100">
            <v>18</v>
          </cell>
          <cell r="G100">
            <v>65</v>
          </cell>
        </row>
        <row r="101">
          <cell r="A101" t="str">
            <v>LIJAS DE PAPEL GRANO FINO</v>
          </cell>
          <cell r="B101">
            <v>138</v>
          </cell>
          <cell r="C101">
            <v>87</v>
          </cell>
          <cell r="D101">
            <v>23</v>
          </cell>
          <cell r="E101">
            <v>43</v>
          </cell>
          <cell r="F101">
            <v>0</v>
          </cell>
          <cell r="G101">
            <v>39</v>
          </cell>
        </row>
        <row r="102">
          <cell r="A102" t="str">
            <v>LIJAS DE PAPEL GRANO GRUESO</v>
          </cell>
          <cell r="B102">
            <v>93</v>
          </cell>
          <cell r="C102">
            <v>9</v>
          </cell>
          <cell r="D102">
            <v>33</v>
          </cell>
          <cell r="E102">
            <v>4</v>
          </cell>
          <cell r="F102">
            <v>2</v>
          </cell>
          <cell r="G102">
            <v>36</v>
          </cell>
        </row>
        <row r="103">
          <cell r="A103" t="str">
            <v>LIJAS DE PAPEL GRANO MEDIO</v>
          </cell>
          <cell r="B103">
            <v>71</v>
          </cell>
          <cell r="C103">
            <v>32</v>
          </cell>
          <cell r="D103">
            <v>19</v>
          </cell>
          <cell r="E103">
            <v>109</v>
          </cell>
          <cell r="F103">
            <v>0</v>
          </cell>
          <cell r="G103">
            <v>39</v>
          </cell>
        </row>
        <row r="104">
          <cell r="A104" t="str">
            <v>LIMAS 2DA SERIE VDW</v>
          </cell>
          <cell r="B104">
            <v>31</v>
          </cell>
          <cell r="C104">
            <v>1</v>
          </cell>
          <cell r="D104">
            <v>1</v>
          </cell>
          <cell r="E104">
            <v>3</v>
          </cell>
          <cell r="F104">
            <v>0</v>
          </cell>
          <cell r="G104">
            <v>0</v>
          </cell>
        </row>
        <row r="105">
          <cell r="A105" t="str">
            <v>LIMAS FLEXICUT-FILE KENDO #15-40 25MM CJ X 6</v>
          </cell>
          <cell r="B105">
            <v>33</v>
          </cell>
          <cell r="C105">
            <v>0</v>
          </cell>
          <cell r="D105">
            <v>5</v>
          </cell>
          <cell r="E105">
            <v>20</v>
          </cell>
          <cell r="F105">
            <v>0</v>
          </cell>
          <cell r="G105">
            <v>3</v>
          </cell>
        </row>
        <row r="106">
          <cell r="A106" t="str">
            <v>LIMAS NO 10 CAJA 21 MM (CAJA)</v>
          </cell>
          <cell r="B106">
            <v>3</v>
          </cell>
          <cell r="C106">
            <v>40</v>
          </cell>
          <cell r="D106">
            <v>0</v>
          </cell>
          <cell r="E106">
            <v>3</v>
          </cell>
          <cell r="F106">
            <v>3</v>
          </cell>
          <cell r="G106">
            <v>2</v>
          </cell>
        </row>
        <row r="107">
          <cell r="A107" t="str">
            <v>LIMAS NO 10 CAJA 25 MM (CAJA)</v>
          </cell>
          <cell r="B107">
            <v>15</v>
          </cell>
          <cell r="C107">
            <v>1</v>
          </cell>
          <cell r="D107">
            <v>0</v>
          </cell>
          <cell r="E107">
            <v>0</v>
          </cell>
          <cell r="F107">
            <v>0</v>
          </cell>
          <cell r="G107">
            <v>30</v>
          </cell>
        </row>
        <row r="108">
          <cell r="A108" t="str">
            <v>LIMAS NO 10 CAJA 28 MM (CAJA)</v>
          </cell>
          <cell r="B108">
            <v>0</v>
          </cell>
          <cell r="C108">
            <v>0</v>
          </cell>
          <cell r="D108">
            <v>0</v>
          </cell>
          <cell r="E108">
            <v>3</v>
          </cell>
          <cell r="F108">
            <v>0</v>
          </cell>
          <cell r="G108">
            <v>0</v>
          </cell>
        </row>
        <row r="109">
          <cell r="A109" t="str">
            <v>LIMAS NO 10 CAJA 31 MM (CAJA)</v>
          </cell>
          <cell r="B109">
            <v>3</v>
          </cell>
          <cell r="C109">
            <v>0</v>
          </cell>
          <cell r="D109">
            <v>0</v>
          </cell>
          <cell r="E109">
            <v>6</v>
          </cell>
          <cell r="F109">
            <v>0</v>
          </cell>
          <cell r="G109">
            <v>0</v>
          </cell>
        </row>
        <row r="110">
          <cell r="A110" t="str">
            <v>LIMAS NO 15 CAJA 21 MM (CAJA)</v>
          </cell>
          <cell r="B110">
            <v>119</v>
          </cell>
          <cell r="C110">
            <v>15</v>
          </cell>
          <cell r="D110">
            <v>6</v>
          </cell>
          <cell r="E110">
            <v>6</v>
          </cell>
          <cell r="F110">
            <v>0</v>
          </cell>
          <cell r="G110">
            <v>9</v>
          </cell>
        </row>
        <row r="111">
          <cell r="A111" t="str">
            <v>LIMAS NO 15 CAJA 25 MM (CAJA)</v>
          </cell>
          <cell r="B111">
            <v>56</v>
          </cell>
          <cell r="C111">
            <v>0</v>
          </cell>
          <cell r="D111">
            <v>4</v>
          </cell>
          <cell r="E111">
            <v>5</v>
          </cell>
          <cell r="F111">
            <v>0</v>
          </cell>
          <cell r="G111">
            <v>35</v>
          </cell>
        </row>
        <row r="112">
          <cell r="A112" t="str">
            <v>LIMAS No 15 CAJA 28 mm (CAJA)</v>
          </cell>
          <cell r="B112">
            <v>7</v>
          </cell>
          <cell r="C112">
            <v>0</v>
          </cell>
          <cell r="D112">
            <v>0</v>
          </cell>
          <cell r="E112">
            <v>3</v>
          </cell>
          <cell r="F112">
            <v>0</v>
          </cell>
          <cell r="G112">
            <v>6</v>
          </cell>
        </row>
        <row r="113">
          <cell r="A113" t="str">
            <v xml:space="preserve">LIMAS NO 20 CAJA 21 MM (CAJA) </v>
          </cell>
          <cell r="B113">
            <v>124</v>
          </cell>
          <cell r="C113">
            <v>15</v>
          </cell>
          <cell r="D113">
            <v>6</v>
          </cell>
          <cell r="E113">
            <v>3</v>
          </cell>
          <cell r="F113">
            <v>0</v>
          </cell>
          <cell r="G113">
            <v>3</v>
          </cell>
        </row>
        <row r="114">
          <cell r="A114" t="str">
            <v>LIMAS NO 20 CAJA 25 MM (CAJA)</v>
          </cell>
          <cell r="B114">
            <v>86</v>
          </cell>
          <cell r="C114">
            <v>1</v>
          </cell>
          <cell r="D114">
            <v>0</v>
          </cell>
          <cell r="E114">
            <v>5</v>
          </cell>
          <cell r="F114">
            <v>0</v>
          </cell>
          <cell r="G114">
            <v>0</v>
          </cell>
        </row>
        <row r="115">
          <cell r="A115" t="str">
            <v xml:space="preserve">LIMAS NO 25 CAJA 21 MM (CAJA) </v>
          </cell>
          <cell r="B115">
            <v>66</v>
          </cell>
          <cell r="C115">
            <v>16</v>
          </cell>
          <cell r="D115">
            <v>6</v>
          </cell>
          <cell r="E115">
            <v>3</v>
          </cell>
          <cell r="F115">
            <v>0</v>
          </cell>
          <cell r="G115">
            <v>39</v>
          </cell>
        </row>
        <row r="116">
          <cell r="A116" t="str">
            <v>LIMAS NO 25 CAJA 25 MM (CAJA)</v>
          </cell>
          <cell r="B116">
            <v>61</v>
          </cell>
          <cell r="C116">
            <v>1</v>
          </cell>
          <cell r="D116">
            <v>0</v>
          </cell>
          <cell r="E116">
            <v>4</v>
          </cell>
          <cell r="F116">
            <v>0</v>
          </cell>
          <cell r="G116">
            <v>8</v>
          </cell>
        </row>
        <row r="117">
          <cell r="A117" t="str">
            <v>LIMAS NO 30 CAJA 21 MM (CAJA)</v>
          </cell>
          <cell r="B117">
            <v>9</v>
          </cell>
          <cell r="C117">
            <v>1</v>
          </cell>
          <cell r="D117">
            <v>0</v>
          </cell>
          <cell r="E117">
            <v>3</v>
          </cell>
          <cell r="F117">
            <v>0</v>
          </cell>
          <cell r="G117">
            <v>6</v>
          </cell>
        </row>
        <row r="118">
          <cell r="A118" t="str">
            <v>LIMAS NO 30 CAJA 25 MM (CAJA)</v>
          </cell>
          <cell r="B118">
            <v>56</v>
          </cell>
          <cell r="C118">
            <v>0</v>
          </cell>
          <cell r="D118">
            <v>6</v>
          </cell>
          <cell r="E118">
            <v>4</v>
          </cell>
          <cell r="F118">
            <v>0</v>
          </cell>
          <cell r="G118">
            <v>6</v>
          </cell>
        </row>
        <row r="119">
          <cell r="A119" t="str">
            <v>LIMAS NO 35 CAJA 21 MM (CAJA)</v>
          </cell>
          <cell r="B119">
            <v>1</v>
          </cell>
          <cell r="C119">
            <v>2</v>
          </cell>
          <cell r="D119">
            <v>0</v>
          </cell>
          <cell r="E119">
            <v>3</v>
          </cell>
          <cell r="F119">
            <v>0</v>
          </cell>
          <cell r="G119">
            <v>36</v>
          </cell>
        </row>
        <row r="120">
          <cell r="A120" t="str">
            <v>LIMAS NO 35 CAJA 25 MM (CAJA)</v>
          </cell>
          <cell r="B120">
            <v>38</v>
          </cell>
          <cell r="C120">
            <v>0</v>
          </cell>
          <cell r="D120">
            <v>0</v>
          </cell>
          <cell r="E120">
            <v>4</v>
          </cell>
          <cell r="F120">
            <v>0</v>
          </cell>
          <cell r="G120">
            <v>6</v>
          </cell>
        </row>
        <row r="121">
          <cell r="A121" t="str">
            <v>LIMAS NO 40 CAJA 21 MM (CAJA)</v>
          </cell>
          <cell r="B121">
            <v>1</v>
          </cell>
          <cell r="C121">
            <v>0</v>
          </cell>
          <cell r="D121">
            <v>0</v>
          </cell>
          <cell r="E121">
            <v>3</v>
          </cell>
          <cell r="F121">
            <v>0</v>
          </cell>
          <cell r="G121">
            <v>0</v>
          </cell>
        </row>
        <row r="122">
          <cell r="A122" t="str">
            <v>LIMAS NO 40 CAJA 25 MM (CAJA)</v>
          </cell>
          <cell r="B122">
            <v>34</v>
          </cell>
          <cell r="C122">
            <v>1</v>
          </cell>
          <cell r="D122">
            <v>0</v>
          </cell>
          <cell r="E122">
            <v>3</v>
          </cell>
          <cell r="F122">
            <v>0</v>
          </cell>
          <cell r="G122">
            <v>30</v>
          </cell>
        </row>
        <row r="123">
          <cell r="A123" t="str">
            <v>LIMAS No 55 CAJA 21 mm (CAJA)</v>
          </cell>
          <cell r="B123">
            <v>0</v>
          </cell>
          <cell r="C123">
            <v>2</v>
          </cell>
          <cell r="D123">
            <v>0</v>
          </cell>
          <cell r="E123">
            <v>2</v>
          </cell>
          <cell r="F123">
            <v>0</v>
          </cell>
          <cell r="G123">
            <v>0</v>
          </cell>
        </row>
        <row r="124">
          <cell r="A124" t="str">
            <v>LIMAS No 55 CAJA 25 mm (CAJA)</v>
          </cell>
          <cell r="B124">
            <v>15</v>
          </cell>
          <cell r="C124">
            <v>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</row>
        <row r="125">
          <cell r="A125" t="str">
            <v>LIMAS No 55 CAJA 31 mm (CAJA)</v>
          </cell>
          <cell r="B125">
            <v>6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</row>
        <row r="126">
          <cell r="A126" t="str">
            <v>LIMAS No 6 CAJA 21 mm (CAJA)</v>
          </cell>
          <cell r="B126">
            <v>0</v>
          </cell>
          <cell r="C126">
            <v>9</v>
          </cell>
          <cell r="D126">
            <v>0</v>
          </cell>
          <cell r="E126">
            <v>0</v>
          </cell>
          <cell r="F126">
            <v>0</v>
          </cell>
          <cell r="G126">
            <v>2</v>
          </cell>
        </row>
        <row r="127">
          <cell r="A127" t="str">
            <v>LIMAS No 6 CAJA 25 mm (CAJA)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F127">
            <v>4</v>
          </cell>
          <cell r="G127">
            <v>2</v>
          </cell>
        </row>
        <row r="128">
          <cell r="A128" t="str">
            <v xml:space="preserve">LIMAS No 6 CAJA 28 mm (CAJA) 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 t="str">
            <v>LIMAS NO.0.8 CAJA 25 MM (CAJA)</v>
          </cell>
          <cell r="B129">
            <v>0</v>
          </cell>
          <cell r="C129">
            <v>10</v>
          </cell>
          <cell r="D129">
            <v>0</v>
          </cell>
          <cell r="E129">
            <v>0</v>
          </cell>
          <cell r="F129">
            <v>0</v>
          </cell>
          <cell r="G129">
            <v>6</v>
          </cell>
        </row>
        <row r="130">
          <cell r="A130" t="str">
            <v>LIMAS NO.0.8 CAJA 31 MM (CAJA)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4</v>
          </cell>
          <cell r="G130">
            <v>0</v>
          </cell>
        </row>
        <row r="131">
          <cell r="A131" t="str">
            <v>LIMAS NO.10 CAJA 21 MM (CAJA)</v>
          </cell>
          <cell r="B131">
            <v>0</v>
          </cell>
          <cell r="C131">
            <v>9</v>
          </cell>
          <cell r="D131">
            <v>0</v>
          </cell>
          <cell r="E131">
            <v>3</v>
          </cell>
          <cell r="F131">
            <v>4</v>
          </cell>
          <cell r="G131">
            <v>8</v>
          </cell>
        </row>
        <row r="132">
          <cell r="A132" t="str">
            <v>LIQUIDO FIJADOR</v>
          </cell>
          <cell r="B132">
            <v>27</v>
          </cell>
          <cell r="C132">
            <v>6</v>
          </cell>
          <cell r="D132">
            <v>0</v>
          </cell>
          <cell r="E132">
            <v>2</v>
          </cell>
          <cell r="F132">
            <v>0</v>
          </cell>
          <cell r="G132">
            <v>0</v>
          </cell>
        </row>
        <row r="133">
          <cell r="A133" t="str">
            <v>LIQUIDO REVELADOR</v>
          </cell>
          <cell r="B133">
            <v>32</v>
          </cell>
          <cell r="C133">
            <v>6</v>
          </cell>
          <cell r="D133">
            <v>0</v>
          </cell>
          <cell r="E133">
            <v>1</v>
          </cell>
          <cell r="F133">
            <v>0</v>
          </cell>
          <cell r="G133">
            <v>0</v>
          </cell>
        </row>
        <row r="134">
          <cell r="A134" t="str">
            <v>LOCETA DE VIDRIO</v>
          </cell>
          <cell r="B134">
            <v>3</v>
          </cell>
          <cell r="C134">
            <v>0</v>
          </cell>
          <cell r="D134">
            <v>0</v>
          </cell>
          <cell r="E134">
            <v>3</v>
          </cell>
          <cell r="F134">
            <v>2</v>
          </cell>
          <cell r="G134">
            <v>1</v>
          </cell>
        </row>
        <row r="135">
          <cell r="A135" t="str">
            <v>MECHAS PARA MECHERO</v>
          </cell>
          <cell r="B135">
            <v>4</v>
          </cell>
          <cell r="C135">
            <v>0</v>
          </cell>
          <cell r="D135">
            <v>0</v>
          </cell>
          <cell r="E135">
            <v>10</v>
          </cell>
          <cell r="F135">
            <v>0</v>
          </cell>
          <cell r="G135">
            <v>0</v>
          </cell>
        </row>
        <row r="136">
          <cell r="A136" t="str">
            <v>MECHERO METALICO</v>
          </cell>
          <cell r="B136">
            <v>0</v>
          </cell>
          <cell r="C136">
            <v>0</v>
          </cell>
          <cell r="D136">
            <v>0</v>
          </cell>
          <cell r="E136">
            <v>3</v>
          </cell>
          <cell r="F136">
            <v>0</v>
          </cell>
          <cell r="G136">
            <v>0</v>
          </cell>
        </row>
        <row r="137">
          <cell r="A137" t="str">
            <v>MICRO-PINCELES APLICADORES DESECHABLES SDI TUB X 100</v>
          </cell>
          <cell r="B137">
            <v>1005</v>
          </cell>
          <cell r="C137">
            <v>35</v>
          </cell>
          <cell r="D137">
            <v>60</v>
          </cell>
          <cell r="E137">
            <v>30</v>
          </cell>
          <cell r="F137">
            <v>53</v>
          </cell>
          <cell r="G137">
            <v>76</v>
          </cell>
        </row>
        <row r="138">
          <cell r="A138" t="str">
            <v>MOMIFICANTE</v>
          </cell>
          <cell r="B138">
            <v>22</v>
          </cell>
          <cell r="C138">
            <v>1</v>
          </cell>
          <cell r="D138">
            <v>6</v>
          </cell>
          <cell r="E138">
            <v>12</v>
          </cell>
          <cell r="F138">
            <v>8</v>
          </cell>
          <cell r="G138">
            <v>0</v>
          </cell>
        </row>
        <row r="139">
          <cell r="A139" t="str">
            <v>MONOMERO PARA REPARACION 66</v>
          </cell>
          <cell r="B139">
            <v>8</v>
          </cell>
          <cell r="C139">
            <v>1</v>
          </cell>
          <cell r="D139">
            <v>7</v>
          </cell>
          <cell r="E139">
            <v>4</v>
          </cell>
          <cell r="F139">
            <v>0</v>
          </cell>
          <cell r="G139">
            <v>1</v>
          </cell>
        </row>
        <row r="140">
          <cell r="A140" t="str">
            <v>MONOMERO ROSADO  FRASCO</v>
          </cell>
          <cell r="B140">
            <v>5</v>
          </cell>
          <cell r="C140">
            <v>2</v>
          </cell>
          <cell r="D140">
            <v>3</v>
          </cell>
          <cell r="E140">
            <v>2</v>
          </cell>
          <cell r="F140">
            <v>1</v>
          </cell>
          <cell r="G140">
            <v>0</v>
          </cell>
        </row>
        <row r="141">
          <cell r="A141" t="str">
            <v>OXIDO DE ZINC PRODONT FCO X 175GR</v>
          </cell>
          <cell r="B141">
            <v>16</v>
          </cell>
          <cell r="C141">
            <v>4</v>
          </cell>
          <cell r="D141">
            <v>14</v>
          </cell>
          <cell r="E141">
            <v>12</v>
          </cell>
          <cell r="F141">
            <v>0</v>
          </cell>
          <cell r="G141">
            <v>5</v>
          </cell>
        </row>
        <row r="142">
          <cell r="A142" t="str">
            <v>PAPEL ARTICULAR HANEL 80MC AZUL/ROJO CJ X 12 CUADERNILLOS</v>
          </cell>
          <cell r="B142">
            <v>173</v>
          </cell>
          <cell r="C142">
            <v>25</v>
          </cell>
          <cell r="D142">
            <v>21</v>
          </cell>
          <cell r="E142">
            <v>33</v>
          </cell>
          <cell r="F142">
            <v>8</v>
          </cell>
          <cell r="G142">
            <v>39</v>
          </cell>
        </row>
        <row r="143">
          <cell r="A143" t="str">
            <v>PAPEL CREPADO</v>
          </cell>
          <cell r="B143">
            <v>27</v>
          </cell>
          <cell r="C143">
            <v>8</v>
          </cell>
          <cell r="D143">
            <v>38</v>
          </cell>
          <cell r="E143">
            <v>3</v>
          </cell>
          <cell r="F143">
            <v>20</v>
          </cell>
          <cell r="G143">
            <v>19</v>
          </cell>
        </row>
        <row r="144">
          <cell r="A144" t="str">
            <v>PAPEL CRISTAFLEX</v>
          </cell>
          <cell r="B144">
            <v>238</v>
          </cell>
          <cell r="C144">
            <v>30</v>
          </cell>
          <cell r="D144">
            <v>47</v>
          </cell>
          <cell r="E144">
            <v>38</v>
          </cell>
          <cell r="F144">
            <v>61</v>
          </cell>
          <cell r="G144">
            <v>63</v>
          </cell>
        </row>
        <row r="145">
          <cell r="A145" t="str">
            <v>PASTA ALVEOLAR POTE X 10 GRAMOS</v>
          </cell>
          <cell r="B145">
            <v>37</v>
          </cell>
          <cell r="C145">
            <v>4</v>
          </cell>
          <cell r="D145">
            <v>7</v>
          </cell>
          <cell r="E145">
            <v>22</v>
          </cell>
          <cell r="F145">
            <v>11</v>
          </cell>
          <cell r="G145">
            <v>1</v>
          </cell>
        </row>
        <row r="146">
          <cell r="A146" t="str">
            <v>PASTA PARA PROXILAXIS GRANO FINO</v>
          </cell>
          <cell r="B146">
            <v>407</v>
          </cell>
          <cell r="C146">
            <v>41</v>
          </cell>
          <cell r="D146">
            <v>93</v>
          </cell>
          <cell r="E146">
            <v>78</v>
          </cell>
          <cell r="F146">
            <v>123</v>
          </cell>
          <cell r="G146">
            <v>132</v>
          </cell>
        </row>
        <row r="147">
          <cell r="A147" t="str">
            <v>PASTILLA REVELADORA DE PLACA BACTERIANA</v>
          </cell>
          <cell r="B147">
            <v>94</v>
          </cell>
          <cell r="C147">
            <v>29</v>
          </cell>
          <cell r="D147">
            <v>24</v>
          </cell>
          <cell r="E147">
            <v>0</v>
          </cell>
          <cell r="F147">
            <v>28</v>
          </cell>
          <cell r="G147">
            <v>32</v>
          </cell>
        </row>
        <row r="148">
          <cell r="A148" t="str">
            <v>PELICULA PERIAPICAL ADULTO</v>
          </cell>
          <cell r="B148">
            <v>613</v>
          </cell>
          <cell r="C148">
            <v>0</v>
          </cell>
          <cell r="D148">
            <v>1</v>
          </cell>
          <cell r="E148">
            <v>101</v>
          </cell>
          <cell r="F148">
            <v>1</v>
          </cell>
          <cell r="G148">
            <v>0</v>
          </cell>
        </row>
        <row r="149">
          <cell r="A149" t="str">
            <v>PIEDRA BLANCA PULIR RESINA</v>
          </cell>
          <cell r="B149">
            <v>502</v>
          </cell>
          <cell r="C149">
            <v>47</v>
          </cell>
          <cell r="D149">
            <v>117</v>
          </cell>
          <cell r="E149">
            <v>163</v>
          </cell>
          <cell r="F149">
            <v>76</v>
          </cell>
          <cell r="G149">
            <v>123</v>
          </cell>
        </row>
        <row r="150">
          <cell r="A150" t="str">
            <v>PIEDRA ROSADA</v>
          </cell>
          <cell r="B150">
            <v>25</v>
          </cell>
          <cell r="C150">
            <v>4</v>
          </cell>
          <cell r="D150">
            <v>0</v>
          </cell>
          <cell r="E150">
            <v>5</v>
          </cell>
          <cell r="F150">
            <v>0</v>
          </cell>
          <cell r="G150">
            <v>4</v>
          </cell>
        </row>
        <row r="151">
          <cell r="A151" t="str">
            <v>PIEDRA VERDE</v>
          </cell>
          <cell r="B151">
            <v>21</v>
          </cell>
          <cell r="C151">
            <v>4</v>
          </cell>
          <cell r="D151">
            <v>0</v>
          </cell>
          <cell r="E151">
            <v>5</v>
          </cell>
          <cell r="F151">
            <v>0</v>
          </cell>
          <cell r="G151">
            <v>0</v>
          </cell>
        </row>
        <row r="152">
          <cell r="A152" t="str">
            <v>PORTA AMALGAMA</v>
          </cell>
          <cell r="B152">
            <v>0</v>
          </cell>
          <cell r="C152">
            <v>2</v>
          </cell>
          <cell r="D152">
            <v>2</v>
          </cell>
          <cell r="E152">
            <v>3</v>
          </cell>
          <cell r="F152">
            <v>0</v>
          </cell>
          <cell r="G152">
            <v>0</v>
          </cell>
        </row>
        <row r="153">
          <cell r="A153" t="str">
            <v>PORTA MATRIZ</v>
          </cell>
          <cell r="B153">
            <v>5</v>
          </cell>
          <cell r="C153">
            <v>0</v>
          </cell>
          <cell r="D153">
            <v>3</v>
          </cell>
          <cell r="E153">
            <v>0</v>
          </cell>
          <cell r="F153">
            <v>12</v>
          </cell>
          <cell r="G153">
            <v>6</v>
          </cell>
        </row>
        <row r="154">
          <cell r="A154" t="str">
            <v>PULIDORES SILICONADOS COMPREPOL ULTRA LLAMA 2101RA CJ X 10</v>
          </cell>
          <cell r="B154">
            <v>24</v>
          </cell>
          <cell r="C154">
            <v>0</v>
          </cell>
          <cell r="D154">
            <v>6</v>
          </cell>
          <cell r="E154">
            <v>8</v>
          </cell>
          <cell r="F154">
            <v>12</v>
          </cell>
          <cell r="G154">
            <v>0</v>
          </cell>
        </row>
        <row r="155">
          <cell r="A155" t="str">
            <v>PUNTAS DE PAPEL NO.15-40</v>
          </cell>
          <cell r="B155">
            <v>426</v>
          </cell>
          <cell r="C155">
            <v>0</v>
          </cell>
          <cell r="D155">
            <v>0</v>
          </cell>
          <cell r="E155">
            <v>104</v>
          </cell>
          <cell r="F155">
            <v>0</v>
          </cell>
          <cell r="G155">
            <v>9</v>
          </cell>
        </row>
        <row r="156">
          <cell r="A156" t="str">
            <v xml:space="preserve">PUNTAS DE PAPEL NO.45-80 </v>
          </cell>
          <cell r="B156">
            <v>1</v>
          </cell>
          <cell r="C156">
            <v>0</v>
          </cell>
          <cell r="D156">
            <v>0</v>
          </cell>
          <cell r="E156">
            <v>52</v>
          </cell>
          <cell r="F156">
            <v>0</v>
          </cell>
          <cell r="G156">
            <v>0</v>
          </cell>
        </row>
        <row r="157">
          <cell r="A157" t="str">
            <v>RESINA BRILLIANT FLOW JER X 2,3GR</v>
          </cell>
          <cell r="B157">
            <v>28</v>
          </cell>
          <cell r="C157">
            <v>6</v>
          </cell>
          <cell r="D157">
            <v>50</v>
          </cell>
          <cell r="E157">
            <v>0</v>
          </cell>
          <cell r="F157">
            <v>0</v>
          </cell>
          <cell r="G157">
            <v>18</v>
          </cell>
        </row>
        <row r="158">
          <cell r="A158" t="str">
            <v>RESINA BRILLIANT NG INTRO KIT X 6</v>
          </cell>
          <cell r="B158">
            <v>56</v>
          </cell>
          <cell r="C158">
            <v>0</v>
          </cell>
          <cell r="D158">
            <v>13</v>
          </cell>
          <cell r="E158">
            <v>0</v>
          </cell>
          <cell r="F158">
            <v>17</v>
          </cell>
          <cell r="G158">
            <v>17</v>
          </cell>
        </row>
        <row r="159">
          <cell r="A159" t="str">
            <v>RESINA COMPUESTA  A1/B1</v>
          </cell>
          <cell r="B159">
            <v>99</v>
          </cell>
          <cell r="C159">
            <v>12</v>
          </cell>
          <cell r="D159">
            <v>48</v>
          </cell>
          <cell r="E159">
            <v>8</v>
          </cell>
          <cell r="F159">
            <v>4</v>
          </cell>
          <cell r="G159">
            <v>42</v>
          </cell>
        </row>
        <row r="160">
          <cell r="A160" t="str">
            <v>RESINA COMPUESTA  A2/B2</v>
          </cell>
          <cell r="B160">
            <v>122</v>
          </cell>
          <cell r="C160">
            <v>24</v>
          </cell>
          <cell r="D160">
            <v>28</v>
          </cell>
          <cell r="E160">
            <v>21</v>
          </cell>
          <cell r="F160">
            <v>9</v>
          </cell>
          <cell r="G160">
            <v>51</v>
          </cell>
        </row>
        <row r="161">
          <cell r="A161" t="str">
            <v>RESINA COMPUESTA  A3/B3</v>
          </cell>
          <cell r="B161">
            <v>50</v>
          </cell>
          <cell r="C161">
            <v>22</v>
          </cell>
          <cell r="D161">
            <v>28</v>
          </cell>
          <cell r="E161">
            <v>4</v>
          </cell>
          <cell r="F161">
            <v>4</v>
          </cell>
          <cell r="G161">
            <v>48</v>
          </cell>
        </row>
        <row r="162">
          <cell r="A162" t="str">
            <v>RESINA COMPUESTA  A3/D3</v>
          </cell>
          <cell r="B162">
            <v>3</v>
          </cell>
          <cell r="C162">
            <v>0</v>
          </cell>
          <cell r="D162">
            <v>26</v>
          </cell>
          <cell r="E162">
            <v>0</v>
          </cell>
          <cell r="F162">
            <v>0</v>
          </cell>
          <cell r="G162">
            <v>36</v>
          </cell>
        </row>
        <row r="163">
          <cell r="A163" t="str">
            <v>RESINA DE FOTOCURADO PARA POSTERIORES</v>
          </cell>
          <cell r="B163">
            <v>52</v>
          </cell>
          <cell r="C163">
            <v>12</v>
          </cell>
          <cell r="D163">
            <v>50</v>
          </cell>
          <cell r="E163">
            <v>21</v>
          </cell>
          <cell r="F163">
            <v>13</v>
          </cell>
          <cell r="G163">
            <v>34</v>
          </cell>
        </row>
        <row r="164">
          <cell r="A164" t="str">
            <v>RESINA DE FOTOCURADOS PARA ANTERIORES</v>
          </cell>
          <cell r="B164">
            <v>54</v>
          </cell>
          <cell r="C164">
            <v>9</v>
          </cell>
          <cell r="D164">
            <v>28</v>
          </cell>
          <cell r="E164">
            <v>0</v>
          </cell>
          <cell r="F164">
            <v>2</v>
          </cell>
          <cell r="G164">
            <v>34</v>
          </cell>
        </row>
        <row r="165">
          <cell r="A165" t="str">
            <v>RESINA FLUIDA  A1/B1</v>
          </cell>
          <cell r="B165">
            <v>111</v>
          </cell>
          <cell r="C165">
            <v>10</v>
          </cell>
          <cell r="D165">
            <v>88</v>
          </cell>
          <cell r="E165">
            <v>22</v>
          </cell>
          <cell r="F165">
            <v>4</v>
          </cell>
          <cell r="G165">
            <v>55</v>
          </cell>
        </row>
        <row r="166">
          <cell r="A166" t="str">
            <v>RESINA FLUIDA  A3/B3</v>
          </cell>
          <cell r="B166">
            <v>84</v>
          </cell>
          <cell r="C166">
            <v>11</v>
          </cell>
          <cell r="D166">
            <v>128</v>
          </cell>
          <cell r="E166">
            <v>20</v>
          </cell>
          <cell r="F166">
            <v>0</v>
          </cell>
          <cell r="G166">
            <v>59</v>
          </cell>
        </row>
        <row r="167">
          <cell r="A167" t="str">
            <v>RESINA FLUIDA A2/B2</v>
          </cell>
          <cell r="B167">
            <v>114</v>
          </cell>
          <cell r="C167">
            <v>21</v>
          </cell>
          <cell r="D167">
            <v>80</v>
          </cell>
          <cell r="E167">
            <v>25</v>
          </cell>
          <cell r="F167">
            <v>38</v>
          </cell>
          <cell r="G167">
            <v>55</v>
          </cell>
        </row>
        <row r="168">
          <cell r="A168" t="str">
            <v>RESINA FLUIDA A3/D3</v>
          </cell>
          <cell r="B168">
            <v>46</v>
          </cell>
          <cell r="C168">
            <v>16</v>
          </cell>
          <cell r="D168">
            <v>82</v>
          </cell>
          <cell r="E168">
            <v>3</v>
          </cell>
          <cell r="F168">
            <v>15</v>
          </cell>
          <cell r="G168">
            <v>1</v>
          </cell>
        </row>
        <row r="169">
          <cell r="A169" t="str">
            <v>ROXICAINA SOLOCION TOPICA ATOMIZADOR</v>
          </cell>
          <cell r="B169">
            <v>80</v>
          </cell>
          <cell r="C169">
            <v>7</v>
          </cell>
          <cell r="D169">
            <v>50</v>
          </cell>
          <cell r="E169">
            <v>66</v>
          </cell>
          <cell r="F169">
            <v>8</v>
          </cell>
          <cell r="G169">
            <v>28</v>
          </cell>
        </row>
        <row r="170">
          <cell r="A170" t="str">
            <v xml:space="preserve">SEDA DENTAL CON CERA </v>
          </cell>
          <cell r="B170">
            <v>95</v>
          </cell>
          <cell r="C170">
            <v>27</v>
          </cell>
          <cell r="D170">
            <v>57</v>
          </cell>
          <cell r="E170">
            <v>32</v>
          </cell>
          <cell r="F170">
            <v>49</v>
          </cell>
          <cell r="G170">
            <v>42</v>
          </cell>
        </row>
        <row r="171">
          <cell r="A171" t="str">
            <v>SEDA DENTAL SIN CERA</v>
          </cell>
          <cell r="B171">
            <v>66</v>
          </cell>
          <cell r="C171">
            <v>0</v>
          </cell>
          <cell r="D171">
            <v>0</v>
          </cell>
          <cell r="E171">
            <v>20</v>
          </cell>
          <cell r="F171">
            <v>0</v>
          </cell>
          <cell r="G171">
            <v>0</v>
          </cell>
        </row>
        <row r="172">
          <cell r="A172" t="str">
            <v>SEPARADORES DE LENGUA</v>
          </cell>
          <cell r="B172">
            <v>64</v>
          </cell>
          <cell r="C172">
            <v>100</v>
          </cell>
          <cell r="D172">
            <v>0</v>
          </cell>
          <cell r="E172">
            <v>15</v>
          </cell>
          <cell r="F172">
            <v>80</v>
          </cell>
          <cell r="G172">
            <v>30</v>
          </cell>
        </row>
        <row r="173">
          <cell r="A173" t="str">
            <v>TIRANERVIOS NO.10-40</v>
          </cell>
          <cell r="B173">
            <v>397</v>
          </cell>
          <cell r="C173">
            <v>30</v>
          </cell>
          <cell r="D173">
            <v>31</v>
          </cell>
          <cell r="E173">
            <v>209</v>
          </cell>
          <cell r="F173">
            <v>20</v>
          </cell>
          <cell r="G173">
            <v>94</v>
          </cell>
        </row>
        <row r="174">
          <cell r="A174" t="str">
            <v>TIRAS DE MYLAR</v>
          </cell>
          <cell r="B174">
            <v>126</v>
          </cell>
          <cell r="C174">
            <v>23</v>
          </cell>
          <cell r="D174">
            <v>30</v>
          </cell>
          <cell r="E174">
            <v>450</v>
          </cell>
          <cell r="F174">
            <v>308</v>
          </cell>
          <cell r="G174">
            <v>590</v>
          </cell>
        </row>
        <row r="175">
          <cell r="A175" t="str">
            <v>VASO DAPEN EN VIDRIO</v>
          </cell>
          <cell r="B175">
            <v>43</v>
          </cell>
          <cell r="C175">
            <v>4</v>
          </cell>
          <cell r="D175">
            <v>10</v>
          </cell>
          <cell r="E175">
            <v>4</v>
          </cell>
          <cell r="F175">
            <v>1</v>
          </cell>
          <cell r="G175">
            <v>0</v>
          </cell>
        </row>
        <row r="176">
          <cell r="A176" t="str">
            <v xml:space="preserve">XILOL </v>
          </cell>
          <cell r="B176">
            <v>50</v>
          </cell>
          <cell r="C176">
            <v>5</v>
          </cell>
          <cell r="D176">
            <v>10</v>
          </cell>
          <cell r="E176">
            <v>4</v>
          </cell>
          <cell r="F176">
            <v>0</v>
          </cell>
          <cell r="G176">
            <v>5</v>
          </cell>
        </row>
        <row r="177">
          <cell r="A177" t="str">
            <v>Total general</v>
          </cell>
          <cell r="B177">
            <v>23351</v>
          </cell>
          <cell r="C177">
            <v>3298</v>
          </cell>
          <cell r="D177">
            <v>7513</v>
          </cell>
          <cell r="E177">
            <v>12635</v>
          </cell>
          <cell r="F177">
            <v>5912</v>
          </cell>
          <cell r="G177">
            <v>8954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"/>
  <sheetViews>
    <sheetView workbookViewId="0">
      <selection activeCell="C16" sqref="C16"/>
    </sheetView>
  </sheetViews>
  <sheetFormatPr baseColWidth="10" defaultColWidth="60.28515625" defaultRowHeight="11.25" x14ac:dyDescent="0.2"/>
  <cols>
    <col min="1" max="1" width="11.140625" style="1" bestFit="1" customWidth="1"/>
    <col min="2" max="2" width="36.85546875" style="1" customWidth="1"/>
    <col min="3" max="3" width="37.42578125" style="1" customWidth="1"/>
    <col min="4" max="4" width="25.42578125" style="1" customWidth="1"/>
    <col min="5" max="5" width="7.28515625" style="1" customWidth="1"/>
    <col min="6" max="6" width="5.7109375" style="1" customWidth="1"/>
    <col min="7" max="7" width="8.28515625" style="1" customWidth="1"/>
    <col min="8" max="8" width="11.140625" style="1" customWidth="1"/>
    <col min="9" max="16384" width="60.28515625" style="1"/>
  </cols>
  <sheetData>
    <row r="1" spans="1:8" x14ac:dyDescent="0.2">
      <c r="A1" s="9" t="s">
        <v>0</v>
      </c>
      <c r="B1" s="9" t="s">
        <v>1</v>
      </c>
      <c r="C1" s="9" t="s">
        <v>105</v>
      </c>
      <c r="D1" s="9" t="s">
        <v>104</v>
      </c>
      <c r="E1" s="9" t="s">
        <v>72</v>
      </c>
      <c r="F1" s="9" t="s">
        <v>73</v>
      </c>
      <c r="G1" s="9" t="s">
        <v>74</v>
      </c>
      <c r="H1" s="9" t="s">
        <v>75</v>
      </c>
    </row>
    <row r="2" spans="1:8" x14ac:dyDescent="0.2">
      <c r="A2" s="10" t="s">
        <v>2</v>
      </c>
      <c r="B2" s="11" t="s">
        <v>77</v>
      </c>
      <c r="C2" s="12" t="s">
        <v>107</v>
      </c>
      <c r="D2" s="12" t="s">
        <v>106</v>
      </c>
      <c r="E2" s="10">
        <v>0</v>
      </c>
      <c r="F2" s="10">
        <v>1071</v>
      </c>
      <c r="G2" s="10">
        <v>0</v>
      </c>
      <c r="H2" s="13">
        <v>1071</v>
      </c>
    </row>
    <row r="3" spans="1:8" x14ac:dyDescent="0.2">
      <c r="A3" s="10" t="s">
        <v>2</v>
      </c>
      <c r="B3" s="11" t="s">
        <v>78</v>
      </c>
      <c r="C3" s="12" t="s">
        <v>126</v>
      </c>
      <c r="D3" s="12" t="s">
        <v>106</v>
      </c>
      <c r="E3" s="10">
        <v>119</v>
      </c>
      <c r="F3" s="10">
        <v>2870</v>
      </c>
      <c r="G3" s="10">
        <v>0</v>
      </c>
      <c r="H3" s="13">
        <v>2989</v>
      </c>
    </row>
    <row r="4" spans="1:8" x14ac:dyDescent="0.2">
      <c r="A4" s="10" t="s">
        <v>2</v>
      </c>
      <c r="B4" s="11" t="s">
        <v>3</v>
      </c>
      <c r="C4" s="12" t="s">
        <v>109</v>
      </c>
      <c r="D4" s="12" t="s">
        <v>108</v>
      </c>
      <c r="E4" s="10">
        <v>3</v>
      </c>
      <c r="F4" s="10">
        <v>8042</v>
      </c>
      <c r="G4" s="10">
        <v>0</v>
      </c>
      <c r="H4" s="13">
        <v>8045</v>
      </c>
    </row>
    <row r="5" spans="1:8" x14ac:dyDescent="0.2">
      <c r="A5" s="10" t="s">
        <v>2</v>
      </c>
      <c r="B5" s="11" t="s">
        <v>4</v>
      </c>
      <c r="C5" s="12" t="s">
        <v>115</v>
      </c>
      <c r="D5" s="12" t="s">
        <v>114</v>
      </c>
      <c r="E5" s="10">
        <v>2</v>
      </c>
      <c r="F5" s="10">
        <v>4195</v>
      </c>
      <c r="G5" s="10">
        <v>0</v>
      </c>
      <c r="H5" s="13">
        <v>4197</v>
      </c>
    </row>
    <row r="6" spans="1:8" x14ac:dyDescent="0.2">
      <c r="A6" s="10" t="s">
        <v>2</v>
      </c>
      <c r="B6" s="11" t="s">
        <v>5</v>
      </c>
      <c r="C6" s="12" t="s">
        <v>157</v>
      </c>
      <c r="D6" s="12" t="s">
        <v>114</v>
      </c>
      <c r="E6" s="10">
        <v>1985</v>
      </c>
      <c r="F6" s="10">
        <v>3</v>
      </c>
      <c r="G6" s="10">
        <v>20</v>
      </c>
      <c r="H6" s="13">
        <v>2008</v>
      </c>
    </row>
    <row r="7" spans="1:8" x14ac:dyDescent="0.2">
      <c r="A7" s="10" t="s">
        <v>2</v>
      </c>
      <c r="B7" s="11" t="s">
        <v>79</v>
      </c>
      <c r="C7" s="12" t="s">
        <v>128</v>
      </c>
      <c r="D7" s="12" t="s">
        <v>127</v>
      </c>
      <c r="E7" s="10">
        <v>0</v>
      </c>
      <c r="F7" s="10">
        <v>270</v>
      </c>
      <c r="G7" s="10">
        <v>0</v>
      </c>
      <c r="H7" s="13">
        <v>270</v>
      </c>
    </row>
    <row r="8" spans="1:8" x14ac:dyDescent="0.2">
      <c r="A8" s="10" t="s">
        <v>2</v>
      </c>
      <c r="B8" s="11" t="s">
        <v>6</v>
      </c>
      <c r="C8" s="12" t="s">
        <v>111</v>
      </c>
      <c r="D8" s="12" t="s">
        <v>110</v>
      </c>
      <c r="E8" s="10">
        <v>0</v>
      </c>
      <c r="F8" s="10">
        <v>496</v>
      </c>
      <c r="G8" s="10">
        <v>0</v>
      </c>
      <c r="H8" s="13">
        <v>496</v>
      </c>
    </row>
    <row r="9" spans="1:8" x14ac:dyDescent="0.2">
      <c r="A9" s="10" t="s">
        <v>2</v>
      </c>
      <c r="B9" s="11" t="s">
        <v>7</v>
      </c>
      <c r="C9" s="12" t="s">
        <v>167</v>
      </c>
      <c r="D9" s="12" t="s">
        <v>166</v>
      </c>
      <c r="E9" s="10">
        <v>0</v>
      </c>
      <c r="F9" s="10">
        <v>160</v>
      </c>
      <c r="G9" s="10">
        <v>0</v>
      </c>
      <c r="H9" s="13">
        <v>160</v>
      </c>
    </row>
    <row r="10" spans="1:8" x14ac:dyDescent="0.2">
      <c r="A10" s="10" t="s">
        <v>2</v>
      </c>
      <c r="B10" s="11" t="s">
        <v>8</v>
      </c>
      <c r="C10" s="12" t="s">
        <v>119</v>
      </c>
      <c r="D10" s="12" t="s">
        <v>118</v>
      </c>
      <c r="E10" s="10">
        <v>0</v>
      </c>
      <c r="F10" s="10">
        <v>4073</v>
      </c>
      <c r="G10" s="10">
        <v>0</v>
      </c>
      <c r="H10" s="13">
        <v>4073</v>
      </c>
    </row>
    <row r="11" spans="1:8" x14ac:dyDescent="0.2">
      <c r="A11" s="10" t="s">
        <v>2</v>
      </c>
      <c r="B11" s="11" t="s">
        <v>9</v>
      </c>
      <c r="C11" s="12" t="s">
        <v>130</v>
      </c>
      <c r="D11" s="12" t="s">
        <v>129</v>
      </c>
      <c r="E11" s="10">
        <v>1</v>
      </c>
      <c r="F11" s="10">
        <v>357</v>
      </c>
      <c r="G11" s="10">
        <v>0</v>
      </c>
      <c r="H11" s="13">
        <v>358</v>
      </c>
    </row>
    <row r="12" spans="1:8" x14ac:dyDescent="0.2">
      <c r="A12" s="10" t="s">
        <v>2</v>
      </c>
      <c r="B12" s="11" t="s">
        <v>80</v>
      </c>
      <c r="C12" s="12" t="s">
        <v>113</v>
      </c>
      <c r="D12" s="12" t="s">
        <v>112</v>
      </c>
      <c r="E12" s="10">
        <v>0</v>
      </c>
      <c r="F12" s="10">
        <v>1001</v>
      </c>
      <c r="G12" s="10">
        <v>0</v>
      </c>
      <c r="H12" s="13">
        <v>1001</v>
      </c>
    </row>
    <row r="13" spans="1:8" x14ac:dyDescent="0.2">
      <c r="A13" s="10" t="s">
        <v>2</v>
      </c>
      <c r="B13" s="11" t="s">
        <v>81</v>
      </c>
      <c r="C13" s="12" t="s">
        <v>117</v>
      </c>
      <c r="D13" s="12" t="s">
        <v>116</v>
      </c>
      <c r="E13" s="10">
        <v>1</v>
      </c>
      <c r="F13" s="10">
        <v>1470</v>
      </c>
      <c r="G13" s="10">
        <v>0</v>
      </c>
      <c r="H13" s="13">
        <v>1471</v>
      </c>
    </row>
    <row r="14" spans="1:8" x14ac:dyDescent="0.2">
      <c r="A14" s="10" t="s">
        <v>2</v>
      </c>
      <c r="B14" s="11" t="s">
        <v>82</v>
      </c>
      <c r="C14" s="12" t="s">
        <v>132</v>
      </c>
      <c r="D14" s="12" t="s">
        <v>131</v>
      </c>
      <c r="E14" s="10">
        <v>70</v>
      </c>
      <c r="F14" s="10">
        <v>771</v>
      </c>
      <c r="G14" s="10">
        <v>0</v>
      </c>
      <c r="H14" s="13">
        <v>841</v>
      </c>
    </row>
    <row r="15" spans="1:8" x14ac:dyDescent="0.2">
      <c r="A15" s="10" t="s">
        <v>2</v>
      </c>
      <c r="B15" s="11" t="s">
        <v>83</v>
      </c>
      <c r="C15" s="12" t="s">
        <v>267</v>
      </c>
      <c r="D15" s="12" t="s">
        <v>266</v>
      </c>
      <c r="E15" s="10">
        <v>0</v>
      </c>
      <c r="F15" s="10">
        <v>110</v>
      </c>
      <c r="G15" s="10">
        <v>0</v>
      </c>
      <c r="H15" s="13">
        <v>110</v>
      </c>
    </row>
    <row r="16" spans="1:8" x14ac:dyDescent="0.2">
      <c r="A16" s="10" t="s">
        <v>2</v>
      </c>
      <c r="B16" s="11" t="s">
        <v>11</v>
      </c>
      <c r="C16" s="12" t="s">
        <v>159</v>
      </c>
      <c r="D16" s="12" t="s">
        <v>158</v>
      </c>
      <c r="E16" s="10">
        <v>0</v>
      </c>
      <c r="F16" s="10">
        <v>217</v>
      </c>
      <c r="G16" s="10">
        <v>0</v>
      </c>
      <c r="H16" s="13">
        <v>217</v>
      </c>
    </row>
    <row r="17" spans="1:8" x14ac:dyDescent="0.2">
      <c r="A17" s="10" t="s">
        <v>2</v>
      </c>
      <c r="B17" s="11" t="s">
        <v>12</v>
      </c>
      <c r="C17" s="12" t="s">
        <v>169</v>
      </c>
      <c r="D17" s="12" t="s">
        <v>168</v>
      </c>
      <c r="E17" s="10">
        <v>0</v>
      </c>
      <c r="F17" s="10">
        <v>79</v>
      </c>
      <c r="G17" s="10">
        <v>0</v>
      </c>
      <c r="H17" s="13">
        <v>79</v>
      </c>
    </row>
    <row r="18" spans="1:8" x14ac:dyDescent="0.2">
      <c r="A18" s="10" t="s">
        <v>2</v>
      </c>
      <c r="B18" s="11" t="s">
        <v>84</v>
      </c>
      <c r="C18" s="12" t="s">
        <v>134</v>
      </c>
      <c r="D18" s="12" t="s">
        <v>133</v>
      </c>
      <c r="E18" s="10">
        <v>48</v>
      </c>
      <c r="F18" s="10">
        <v>372</v>
      </c>
      <c r="G18" s="10">
        <v>0</v>
      </c>
      <c r="H18" s="13">
        <v>420</v>
      </c>
    </row>
    <row r="19" spans="1:8" x14ac:dyDescent="0.2">
      <c r="A19" s="10" t="s">
        <v>2</v>
      </c>
      <c r="B19" s="11" t="s">
        <v>13</v>
      </c>
      <c r="C19" s="12" t="s">
        <v>136</v>
      </c>
      <c r="D19" s="12" t="s">
        <v>135</v>
      </c>
      <c r="E19" s="10">
        <v>0</v>
      </c>
      <c r="F19" s="10">
        <v>798</v>
      </c>
      <c r="G19" s="10">
        <v>0</v>
      </c>
      <c r="H19" s="13">
        <v>798</v>
      </c>
    </row>
    <row r="20" spans="1:8" x14ac:dyDescent="0.2">
      <c r="A20" s="10" t="s">
        <v>2</v>
      </c>
      <c r="B20" s="11" t="s">
        <v>85</v>
      </c>
      <c r="C20" s="12" t="s">
        <v>138</v>
      </c>
      <c r="D20" s="12" t="s">
        <v>137</v>
      </c>
      <c r="E20" s="10">
        <v>0</v>
      </c>
      <c r="F20" s="10">
        <v>247</v>
      </c>
      <c r="G20" s="10">
        <v>0</v>
      </c>
      <c r="H20" s="13">
        <v>247</v>
      </c>
    </row>
    <row r="21" spans="1:8" x14ac:dyDescent="0.2">
      <c r="A21" s="10" t="s">
        <v>2</v>
      </c>
      <c r="B21" s="11" t="s">
        <v>14</v>
      </c>
      <c r="C21" s="12" t="s">
        <v>121</v>
      </c>
      <c r="D21" s="12" t="s">
        <v>120</v>
      </c>
      <c r="E21" s="10">
        <v>0</v>
      </c>
      <c r="F21" s="10">
        <v>2839</v>
      </c>
      <c r="G21" s="10">
        <v>0</v>
      </c>
      <c r="H21" s="13">
        <v>2839</v>
      </c>
    </row>
    <row r="22" spans="1:8" x14ac:dyDescent="0.2">
      <c r="A22" s="10" t="s">
        <v>2</v>
      </c>
      <c r="B22" s="11" t="s">
        <v>15</v>
      </c>
      <c r="C22" s="12" t="s">
        <v>140</v>
      </c>
      <c r="D22" s="12" t="s">
        <v>139</v>
      </c>
      <c r="E22" s="10">
        <v>0</v>
      </c>
      <c r="F22" s="10">
        <v>84</v>
      </c>
      <c r="G22" s="10">
        <v>0</v>
      </c>
      <c r="H22" s="13">
        <v>84</v>
      </c>
    </row>
    <row r="23" spans="1:8" x14ac:dyDescent="0.2">
      <c r="A23" s="10" t="s">
        <v>2</v>
      </c>
      <c r="B23" s="11" t="s">
        <v>86</v>
      </c>
      <c r="C23" s="12" t="s">
        <v>269</v>
      </c>
      <c r="D23" s="12" t="s">
        <v>268</v>
      </c>
      <c r="E23" s="10">
        <v>0</v>
      </c>
      <c r="F23" s="10">
        <v>302</v>
      </c>
      <c r="G23" s="10">
        <v>0</v>
      </c>
      <c r="H23" s="13">
        <v>302</v>
      </c>
    </row>
    <row r="24" spans="1:8" x14ac:dyDescent="0.2">
      <c r="A24" s="10" t="s">
        <v>2</v>
      </c>
      <c r="B24" s="11" t="s">
        <v>16</v>
      </c>
      <c r="C24" s="12" t="s">
        <v>161</v>
      </c>
      <c r="D24" s="12" t="s">
        <v>160</v>
      </c>
      <c r="E24" s="10">
        <v>0</v>
      </c>
      <c r="F24" s="10">
        <v>94</v>
      </c>
      <c r="G24" s="10">
        <v>0</v>
      </c>
      <c r="H24" s="13">
        <v>94</v>
      </c>
    </row>
    <row r="25" spans="1:8" x14ac:dyDescent="0.2">
      <c r="A25" s="10" t="s">
        <v>2</v>
      </c>
      <c r="B25" s="11" t="s">
        <v>87</v>
      </c>
      <c r="C25" s="12" t="s">
        <v>142</v>
      </c>
      <c r="D25" s="12" t="s">
        <v>141</v>
      </c>
      <c r="E25" s="10">
        <v>0</v>
      </c>
      <c r="F25" s="10">
        <v>414</v>
      </c>
      <c r="G25" s="10">
        <v>0</v>
      </c>
      <c r="H25" s="13">
        <v>414</v>
      </c>
    </row>
    <row r="26" spans="1:8" x14ac:dyDescent="0.2">
      <c r="A26" s="10" t="s">
        <v>2</v>
      </c>
      <c r="B26" s="11" t="s">
        <v>17</v>
      </c>
      <c r="C26" s="12" t="s">
        <v>144</v>
      </c>
      <c r="D26" s="12" t="s">
        <v>143</v>
      </c>
      <c r="E26" s="10">
        <v>9</v>
      </c>
      <c r="F26" s="10">
        <v>165</v>
      </c>
      <c r="G26" s="10">
        <v>0</v>
      </c>
      <c r="H26" s="13">
        <v>174</v>
      </c>
    </row>
    <row r="27" spans="1:8" x14ac:dyDescent="0.2">
      <c r="A27" s="10" t="s">
        <v>2</v>
      </c>
      <c r="B27" s="11" t="s">
        <v>88</v>
      </c>
      <c r="C27" s="12" t="s">
        <v>271</v>
      </c>
      <c r="D27" s="12" t="s">
        <v>270</v>
      </c>
      <c r="E27" s="10">
        <v>1</v>
      </c>
      <c r="F27" s="10">
        <v>131</v>
      </c>
      <c r="G27" s="10">
        <v>0</v>
      </c>
      <c r="H27" s="13">
        <v>132</v>
      </c>
    </row>
    <row r="28" spans="1:8" x14ac:dyDescent="0.2">
      <c r="A28" s="10" t="s">
        <v>2</v>
      </c>
      <c r="B28" s="11" t="s">
        <v>18</v>
      </c>
      <c r="C28" s="12" t="s">
        <v>171</v>
      </c>
      <c r="D28" s="12" t="s">
        <v>170</v>
      </c>
      <c r="E28" s="10">
        <v>0</v>
      </c>
      <c r="F28" s="10">
        <v>117</v>
      </c>
      <c r="G28" s="10">
        <v>0</v>
      </c>
      <c r="H28" s="13">
        <v>117</v>
      </c>
    </row>
    <row r="29" spans="1:8" x14ac:dyDescent="0.2">
      <c r="A29" s="10" t="s">
        <v>2</v>
      </c>
      <c r="B29" s="11" t="s">
        <v>89</v>
      </c>
      <c r="C29" s="12" t="s">
        <v>146</v>
      </c>
      <c r="D29" s="12" t="s">
        <v>145</v>
      </c>
      <c r="E29" s="10">
        <v>166</v>
      </c>
      <c r="F29" s="10">
        <v>1698</v>
      </c>
      <c r="G29" s="10">
        <v>0</v>
      </c>
      <c r="H29" s="13">
        <v>1864</v>
      </c>
    </row>
    <row r="30" spans="1:8" x14ac:dyDescent="0.2">
      <c r="A30" s="10" t="s">
        <v>2</v>
      </c>
      <c r="B30" s="11" t="s">
        <v>90</v>
      </c>
      <c r="C30" s="12" t="s">
        <v>165</v>
      </c>
      <c r="D30" s="12" t="s">
        <v>164</v>
      </c>
      <c r="E30" s="10">
        <v>0</v>
      </c>
      <c r="F30" s="10">
        <v>160</v>
      </c>
      <c r="G30" s="10">
        <v>0</v>
      </c>
      <c r="H30" s="13">
        <v>160</v>
      </c>
    </row>
    <row r="31" spans="1:8" x14ac:dyDescent="0.2">
      <c r="A31" s="10" t="s">
        <v>2</v>
      </c>
      <c r="B31" s="11" t="s">
        <v>91</v>
      </c>
      <c r="C31" s="12" t="s">
        <v>148</v>
      </c>
      <c r="D31" s="12" t="s">
        <v>147</v>
      </c>
      <c r="E31" s="10">
        <v>70</v>
      </c>
      <c r="F31" s="10">
        <v>1137</v>
      </c>
      <c r="G31" s="10">
        <v>0</v>
      </c>
      <c r="H31" s="13">
        <v>1207</v>
      </c>
    </row>
    <row r="32" spans="1:8" x14ac:dyDescent="0.2">
      <c r="A32" s="10" t="s">
        <v>2</v>
      </c>
      <c r="B32" s="11" t="s">
        <v>19</v>
      </c>
      <c r="C32" s="12" t="s">
        <v>125</v>
      </c>
      <c r="D32" s="12" t="s">
        <v>124</v>
      </c>
      <c r="E32" s="10">
        <v>1</v>
      </c>
      <c r="F32" s="10">
        <v>144</v>
      </c>
      <c r="G32" s="10">
        <v>0</v>
      </c>
      <c r="H32" s="13">
        <v>145</v>
      </c>
    </row>
    <row r="33" spans="1:8" x14ac:dyDescent="0.2">
      <c r="A33" s="10" t="s">
        <v>2</v>
      </c>
      <c r="B33" s="11" t="s">
        <v>20</v>
      </c>
      <c r="C33" s="12" t="s">
        <v>150</v>
      </c>
      <c r="D33" s="12" t="s">
        <v>149</v>
      </c>
      <c r="E33" s="10">
        <v>5</v>
      </c>
      <c r="F33" s="10">
        <v>397</v>
      </c>
      <c r="G33" s="10">
        <v>0</v>
      </c>
      <c r="H33" s="13">
        <v>402</v>
      </c>
    </row>
    <row r="34" spans="1:8" x14ac:dyDescent="0.2">
      <c r="A34" s="10" t="s">
        <v>2</v>
      </c>
      <c r="B34" s="11" t="s">
        <v>21</v>
      </c>
      <c r="C34" s="12" t="s">
        <v>152</v>
      </c>
      <c r="D34" s="12" t="s">
        <v>151</v>
      </c>
      <c r="E34" s="10">
        <v>165</v>
      </c>
      <c r="F34" s="10">
        <v>467</v>
      </c>
      <c r="G34" s="10">
        <v>0</v>
      </c>
      <c r="H34" s="13">
        <v>632</v>
      </c>
    </row>
    <row r="35" spans="1:8" x14ac:dyDescent="0.2">
      <c r="A35" s="10" t="s">
        <v>2</v>
      </c>
      <c r="B35" s="11" t="s">
        <v>22</v>
      </c>
      <c r="C35" s="12" t="s">
        <v>173</v>
      </c>
      <c r="D35" s="12" t="s">
        <v>172</v>
      </c>
      <c r="E35" s="10">
        <v>0</v>
      </c>
      <c r="F35" s="10">
        <v>194</v>
      </c>
      <c r="G35" s="10">
        <v>0</v>
      </c>
      <c r="H35" s="13">
        <v>194</v>
      </c>
    </row>
    <row r="36" spans="1:8" x14ac:dyDescent="0.2">
      <c r="A36" s="10" t="s">
        <v>2</v>
      </c>
      <c r="B36" s="11" t="s">
        <v>23</v>
      </c>
      <c r="C36" s="12" t="s">
        <v>163</v>
      </c>
      <c r="D36" s="12" t="s">
        <v>162</v>
      </c>
      <c r="E36" s="10">
        <v>0</v>
      </c>
      <c r="F36" s="10">
        <v>154</v>
      </c>
      <c r="G36" s="10">
        <v>0</v>
      </c>
      <c r="H36" s="13">
        <v>154</v>
      </c>
    </row>
    <row r="37" spans="1:8" x14ac:dyDescent="0.2">
      <c r="A37" s="10" t="s">
        <v>2</v>
      </c>
      <c r="B37" s="11" t="s">
        <v>24</v>
      </c>
      <c r="C37" s="12" t="s">
        <v>154</v>
      </c>
      <c r="D37" s="12" t="s">
        <v>153</v>
      </c>
      <c r="E37" s="10">
        <v>0</v>
      </c>
      <c r="F37" s="10">
        <v>101</v>
      </c>
      <c r="G37" s="10">
        <v>0</v>
      </c>
      <c r="H37" s="13">
        <v>101</v>
      </c>
    </row>
    <row r="38" spans="1:8" x14ac:dyDescent="0.2">
      <c r="A38" s="10" t="s">
        <v>2</v>
      </c>
      <c r="B38" s="11" t="s">
        <v>92</v>
      </c>
      <c r="C38" s="12" t="s">
        <v>123</v>
      </c>
      <c r="D38" s="12" t="s">
        <v>122</v>
      </c>
      <c r="E38" s="10">
        <v>66</v>
      </c>
      <c r="F38" s="10">
        <v>1154</v>
      </c>
      <c r="G38" s="10">
        <v>0</v>
      </c>
      <c r="H38" s="13">
        <v>1220</v>
      </c>
    </row>
    <row r="39" spans="1:8" x14ac:dyDescent="0.2">
      <c r="A39" s="10" t="s">
        <v>2</v>
      </c>
      <c r="B39" s="11" t="s">
        <v>25</v>
      </c>
      <c r="C39" s="12" t="s">
        <v>156</v>
      </c>
      <c r="D39" s="12" t="s">
        <v>155</v>
      </c>
      <c r="E39" s="10">
        <v>0</v>
      </c>
      <c r="F39" s="10">
        <v>246</v>
      </c>
      <c r="G39" s="10">
        <v>0</v>
      </c>
      <c r="H39" s="13">
        <v>246</v>
      </c>
    </row>
    <row r="40" spans="1:8" x14ac:dyDescent="0.2">
      <c r="A40" s="10" t="s">
        <v>26</v>
      </c>
      <c r="B40" s="11" t="s">
        <v>27</v>
      </c>
      <c r="C40" s="12" t="s">
        <v>175</v>
      </c>
      <c r="D40" s="12" t="s">
        <v>174</v>
      </c>
      <c r="E40" s="10">
        <v>25</v>
      </c>
      <c r="F40" s="10">
        <v>644</v>
      </c>
      <c r="G40" s="10">
        <v>0</v>
      </c>
      <c r="H40" s="13">
        <v>669</v>
      </c>
    </row>
    <row r="41" spans="1:8" x14ac:dyDescent="0.2">
      <c r="A41" s="10" t="s">
        <v>26</v>
      </c>
      <c r="B41" s="11" t="s">
        <v>28</v>
      </c>
      <c r="C41" s="12" t="s">
        <v>177</v>
      </c>
      <c r="D41" s="12" t="s">
        <v>176</v>
      </c>
      <c r="E41" s="10">
        <v>0</v>
      </c>
      <c r="F41" s="10">
        <v>895</v>
      </c>
      <c r="G41" s="10">
        <v>0</v>
      </c>
      <c r="H41" s="13">
        <v>895</v>
      </c>
    </row>
    <row r="42" spans="1:8" x14ac:dyDescent="0.2">
      <c r="A42" s="10" t="s">
        <v>26</v>
      </c>
      <c r="B42" s="11" t="s">
        <v>29</v>
      </c>
      <c r="C42" s="12" t="s">
        <v>179</v>
      </c>
      <c r="D42" s="12" t="s">
        <v>178</v>
      </c>
      <c r="E42" s="10">
        <v>0</v>
      </c>
      <c r="F42" s="10">
        <v>259</v>
      </c>
      <c r="G42" s="10">
        <v>0</v>
      </c>
      <c r="H42" s="13">
        <v>259</v>
      </c>
    </row>
    <row r="43" spans="1:8" x14ac:dyDescent="0.2">
      <c r="A43" s="10" t="s">
        <v>26</v>
      </c>
      <c r="B43" s="11" t="s">
        <v>30</v>
      </c>
      <c r="C43" s="12" t="s">
        <v>181</v>
      </c>
      <c r="D43" s="12" t="s">
        <v>180</v>
      </c>
      <c r="E43" s="10">
        <v>10</v>
      </c>
      <c r="F43" s="10">
        <v>263</v>
      </c>
      <c r="G43" s="10">
        <v>0</v>
      </c>
      <c r="H43" s="13">
        <v>273</v>
      </c>
    </row>
    <row r="44" spans="1:8" x14ac:dyDescent="0.2">
      <c r="A44" s="10" t="s">
        <v>26</v>
      </c>
      <c r="B44" s="11" t="s">
        <v>31</v>
      </c>
      <c r="C44" s="12" t="s">
        <v>189</v>
      </c>
      <c r="D44" s="12" t="s">
        <v>188</v>
      </c>
      <c r="E44" s="10">
        <v>0</v>
      </c>
      <c r="F44" s="10">
        <v>1677</v>
      </c>
      <c r="G44" s="10">
        <v>0</v>
      </c>
      <c r="H44" s="13">
        <v>1677</v>
      </c>
    </row>
    <row r="45" spans="1:8" x14ac:dyDescent="0.2">
      <c r="A45" s="10" t="s">
        <v>26</v>
      </c>
      <c r="B45" s="11" t="s">
        <v>32</v>
      </c>
      <c r="C45" s="12" t="s">
        <v>183</v>
      </c>
      <c r="D45" s="12" t="s">
        <v>182</v>
      </c>
      <c r="E45" s="10">
        <v>13</v>
      </c>
      <c r="F45" s="10">
        <v>577</v>
      </c>
      <c r="G45" s="10">
        <v>0</v>
      </c>
      <c r="H45" s="13">
        <v>590</v>
      </c>
    </row>
    <row r="46" spans="1:8" x14ac:dyDescent="0.2">
      <c r="A46" s="10" t="s">
        <v>26</v>
      </c>
      <c r="B46" s="11" t="s">
        <v>33</v>
      </c>
      <c r="C46" s="12" t="s">
        <v>185</v>
      </c>
      <c r="D46" s="12" t="s">
        <v>184</v>
      </c>
      <c r="E46" s="10">
        <v>1</v>
      </c>
      <c r="F46" s="10">
        <v>187</v>
      </c>
      <c r="G46" s="10">
        <v>0</v>
      </c>
      <c r="H46" s="13">
        <v>188</v>
      </c>
    </row>
    <row r="47" spans="1:8" x14ac:dyDescent="0.2">
      <c r="A47" s="10" t="s">
        <v>26</v>
      </c>
      <c r="B47" s="11" t="s">
        <v>34</v>
      </c>
      <c r="C47" s="12" t="s">
        <v>187</v>
      </c>
      <c r="D47" s="12" t="s">
        <v>186</v>
      </c>
      <c r="E47" s="10">
        <v>0</v>
      </c>
      <c r="F47" s="10">
        <v>299</v>
      </c>
      <c r="G47" s="10">
        <v>0</v>
      </c>
      <c r="H47" s="13">
        <v>299</v>
      </c>
    </row>
    <row r="48" spans="1:8" x14ac:dyDescent="0.2">
      <c r="A48" s="10" t="s">
        <v>35</v>
      </c>
      <c r="B48" s="11" t="s">
        <v>36</v>
      </c>
      <c r="C48" s="12" t="s">
        <v>280</v>
      </c>
      <c r="D48" s="12" t="s">
        <v>190</v>
      </c>
      <c r="E48" s="10">
        <v>3</v>
      </c>
      <c r="F48" s="10">
        <v>968</v>
      </c>
      <c r="G48" s="10">
        <v>0</v>
      </c>
      <c r="H48" s="13">
        <v>971</v>
      </c>
    </row>
    <row r="49" spans="1:8" x14ac:dyDescent="0.2">
      <c r="A49" s="10" t="s">
        <v>35</v>
      </c>
      <c r="B49" s="11" t="s">
        <v>37</v>
      </c>
      <c r="C49" s="12" t="s">
        <v>191</v>
      </c>
      <c r="D49" s="12" t="s">
        <v>190</v>
      </c>
      <c r="E49" s="10">
        <v>2</v>
      </c>
      <c r="F49" s="10">
        <v>1572</v>
      </c>
      <c r="G49" s="10">
        <v>0</v>
      </c>
      <c r="H49" s="13">
        <v>1574</v>
      </c>
    </row>
    <row r="50" spans="1:8" x14ac:dyDescent="0.2">
      <c r="A50" s="10" t="s">
        <v>35</v>
      </c>
      <c r="B50" s="11" t="s">
        <v>38</v>
      </c>
      <c r="C50" s="12" t="s">
        <v>195</v>
      </c>
      <c r="D50" s="12" t="s">
        <v>194</v>
      </c>
      <c r="E50" s="10">
        <v>4</v>
      </c>
      <c r="F50" s="10">
        <v>2455</v>
      </c>
      <c r="G50" s="10">
        <v>0</v>
      </c>
      <c r="H50" s="13">
        <v>2459</v>
      </c>
    </row>
    <row r="51" spans="1:8" x14ac:dyDescent="0.2">
      <c r="A51" s="10" t="s">
        <v>35</v>
      </c>
      <c r="B51" s="11" t="s">
        <v>39</v>
      </c>
      <c r="C51" s="12" t="s">
        <v>197</v>
      </c>
      <c r="D51" s="12" t="s">
        <v>196</v>
      </c>
      <c r="E51" s="10">
        <v>78</v>
      </c>
      <c r="F51" s="10">
        <v>1425</v>
      </c>
      <c r="G51" s="10">
        <v>0</v>
      </c>
      <c r="H51" s="13">
        <v>1503</v>
      </c>
    </row>
    <row r="52" spans="1:8" x14ac:dyDescent="0.2">
      <c r="A52" s="10" t="s">
        <v>35</v>
      </c>
      <c r="B52" s="11" t="s">
        <v>40</v>
      </c>
      <c r="C52" s="12" t="s">
        <v>199</v>
      </c>
      <c r="D52" s="12" t="s">
        <v>198</v>
      </c>
      <c r="E52" s="10">
        <v>0</v>
      </c>
      <c r="F52" s="10">
        <v>453</v>
      </c>
      <c r="G52" s="10">
        <v>0</v>
      </c>
      <c r="H52" s="13">
        <v>453</v>
      </c>
    </row>
    <row r="53" spans="1:8" x14ac:dyDescent="0.2">
      <c r="A53" s="10" t="s">
        <v>35</v>
      </c>
      <c r="B53" s="11" t="s">
        <v>41</v>
      </c>
      <c r="C53" s="12" t="s">
        <v>201</v>
      </c>
      <c r="D53" s="12" t="s">
        <v>200</v>
      </c>
      <c r="E53" s="10">
        <v>9</v>
      </c>
      <c r="F53" s="10">
        <v>206</v>
      </c>
      <c r="G53" s="10">
        <v>0</v>
      </c>
      <c r="H53" s="13">
        <v>215</v>
      </c>
    </row>
    <row r="54" spans="1:8" x14ac:dyDescent="0.2">
      <c r="A54" s="10" t="s">
        <v>35</v>
      </c>
      <c r="B54" s="11" t="s">
        <v>42</v>
      </c>
      <c r="C54" s="12" t="s">
        <v>203</v>
      </c>
      <c r="D54" s="12" t="s">
        <v>202</v>
      </c>
      <c r="E54" s="10">
        <v>66</v>
      </c>
      <c r="F54" s="10">
        <v>1225</v>
      </c>
      <c r="G54" s="10">
        <v>0</v>
      </c>
      <c r="H54" s="13">
        <v>1291</v>
      </c>
    </row>
    <row r="55" spans="1:8" x14ac:dyDescent="0.2">
      <c r="A55" s="10" t="s">
        <v>35</v>
      </c>
      <c r="B55" s="11" t="s">
        <v>43</v>
      </c>
      <c r="C55" s="12" t="s">
        <v>205</v>
      </c>
      <c r="D55" s="12" t="s">
        <v>204</v>
      </c>
      <c r="E55" s="10">
        <v>43</v>
      </c>
      <c r="F55" s="10">
        <v>767</v>
      </c>
      <c r="G55" s="10">
        <v>0</v>
      </c>
      <c r="H55" s="13">
        <v>810</v>
      </c>
    </row>
    <row r="56" spans="1:8" x14ac:dyDescent="0.2">
      <c r="A56" s="10" t="s">
        <v>35</v>
      </c>
      <c r="B56" s="11" t="s">
        <v>44</v>
      </c>
      <c r="C56" s="12" t="s">
        <v>207</v>
      </c>
      <c r="D56" s="12" t="s">
        <v>206</v>
      </c>
      <c r="E56" s="10">
        <v>0</v>
      </c>
      <c r="F56" s="10">
        <v>975</v>
      </c>
      <c r="G56" s="10">
        <v>0</v>
      </c>
      <c r="H56" s="13">
        <v>975</v>
      </c>
    </row>
    <row r="57" spans="1:8" x14ac:dyDescent="0.2">
      <c r="A57" s="10" t="s">
        <v>35</v>
      </c>
      <c r="B57" s="11" t="s">
        <v>45</v>
      </c>
      <c r="C57" s="12" t="s">
        <v>193</v>
      </c>
      <c r="D57" s="12" t="s">
        <v>192</v>
      </c>
      <c r="E57" s="10">
        <v>0</v>
      </c>
      <c r="F57" s="10">
        <v>1392</v>
      </c>
      <c r="G57" s="10">
        <v>0</v>
      </c>
      <c r="H57" s="13">
        <v>1392</v>
      </c>
    </row>
    <row r="58" spans="1:8" x14ac:dyDescent="0.2">
      <c r="A58" s="10" t="s">
        <v>35</v>
      </c>
      <c r="B58" s="11" t="s">
        <v>46</v>
      </c>
      <c r="C58" s="12" t="s">
        <v>208</v>
      </c>
      <c r="D58" s="12" t="s">
        <v>192</v>
      </c>
      <c r="E58" s="10">
        <v>78</v>
      </c>
      <c r="F58" s="10">
        <v>850</v>
      </c>
      <c r="G58" s="10">
        <v>0</v>
      </c>
      <c r="H58" s="13">
        <v>928</v>
      </c>
    </row>
    <row r="59" spans="1:8" x14ac:dyDescent="0.2">
      <c r="A59" s="10" t="s">
        <v>47</v>
      </c>
      <c r="B59" s="11" t="s">
        <v>93</v>
      </c>
      <c r="C59" s="12" t="s">
        <v>216</v>
      </c>
      <c r="D59" s="12" t="s">
        <v>215</v>
      </c>
      <c r="E59" s="10">
        <v>18</v>
      </c>
      <c r="F59" s="10">
        <v>561</v>
      </c>
      <c r="G59" s="10">
        <v>0</v>
      </c>
      <c r="H59" s="13">
        <v>579</v>
      </c>
    </row>
    <row r="60" spans="1:8" x14ac:dyDescent="0.2">
      <c r="A60" s="10" t="s">
        <v>47</v>
      </c>
      <c r="B60" s="11" t="s">
        <v>94</v>
      </c>
      <c r="C60" s="12" t="s">
        <v>218</v>
      </c>
      <c r="D60" s="12" t="s">
        <v>217</v>
      </c>
      <c r="E60" s="10">
        <v>0</v>
      </c>
      <c r="F60" s="10">
        <v>923</v>
      </c>
      <c r="G60" s="10">
        <v>0</v>
      </c>
      <c r="H60" s="13">
        <v>923</v>
      </c>
    </row>
    <row r="61" spans="1:8" x14ac:dyDescent="0.2">
      <c r="A61" s="10" t="s">
        <v>47</v>
      </c>
      <c r="B61" s="11" t="s">
        <v>95</v>
      </c>
      <c r="C61" s="12" t="s">
        <v>220</v>
      </c>
      <c r="D61" s="12" t="s">
        <v>219</v>
      </c>
      <c r="E61" s="10">
        <v>0</v>
      </c>
      <c r="F61" s="10">
        <v>540</v>
      </c>
      <c r="G61" s="10">
        <v>0</v>
      </c>
      <c r="H61" s="13">
        <v>540</v>
      </c>
    </row>
    <row r="62" spans="1:8" x14ac:dyDescent="0.2">
      <c r="A62" s="10" t="s">
        <v>47</v>
      </c>
      <c r="B62" s="11" t="s">
        <v>48</v>
      </c>
      <c r="C62" s="12" t="s">
        <v>222</v>
      </c>
      <c r="D62" s="12" t="s">
        <v>221</v>
      </c>
      <c r="E62" s="10">
        <v>81</v>
      </c>
      <c r="F62" s="10">
        <v>362</v>
      </c>
      <c r="G62" s="10">
        <v>0</v>
      </c>
      <c r="H62" s="13">
        <v>443</v>
      </c>
    </row>
    <row r="63" spans="1:8" x14ac:dyDescent="0.2">
      <c r="A63" s="10" t="s">
        <v>47</v>
      </c>
      <c r="B63" s="11" t="s">
        <v>96</v>
      </c>
      <c r="C63" s="12" t="s">
        <v>212</v>
      </c>
      <c r="D63" s="12" t="s">
        <v>211</v>
      </c>
      <c r="E63" s="10">
        <v>0</v>
      </c>
      <c r="F63" s="10">
        <v>2257</v>
      </c>
      <c r="G63" s="10">
        <v>0</v>
      </c>
      <c r="H63" s="13">
        <v>2257</v>
      </c>
    </row>
    <row r="64" spans="1:8" x14ac:dyDescent="0.2">
      <c r="A64" s="10" t="s">
        <v>47</v>
      </c>
      <c r="B64" s="11" t="s">
        <v>49</v>
      </c>
      <c r="C64" s="12" t="s">
        <v>230</v>
      </c>
      <c r="D64" s="12" t="s">
        <v>229</v>
      </c>
      <c r="E64" s="10">
        <v>85</v>
      </c>
      <c r="F64" s="10">
        <v>1128</v>
      </c>
      <c r="G64" s="10">
        <v>0</v>
      </c>
      <c r="H64" s="13">
        <v>1213</v>
      </c>
    </row>
    <row r="65" spans="1:8" x14ac:dyDescent="0.2">
      <c r="A65" s="10" t="s">
        <v>47</v>
      </c>
      <c r="B65" s="11" t="s">
        <v>97</v>
      </c>
      <c r="C65" s="12" t="s">
        <v>214</v>
      </c>
      <c r="D65" s="12" t="s">
        <v>213</v>
      </c>
      <c r="E65" s="10">
        <v>1</v>
      </c>
      <c r="F65" s="10">
        <v>2501</v>
      </c>
      <c r="G65" s="10">
        <v>0</v>
      </c>
      <c r="H65" s="13">
        <v>2502</v>
      </c>
    </row>
    <row r="66" spans="1:8" x14ac:dyDescent="0.2">
      <c r="A66" s="10" t="s">
        <v>47</v>
      </c>
      <c r="B66" s="11" t="s">
        <v>98</v>
      </c>
      <c r="C66" s="12" t="s">
        <v>232</v>
      </c>
      <c r="D66" s="12" t="s">
        <v>231</v>
      </c>
      <c r="E66" s="10">
        <v>162</v>
      </c>
      <c r="F66" s="10">
        <v>0</v>
      </c>
      <c r="G66" s="10">
        <v>2</v>
      </c>
      <c r="H66" s="13">
        <v>164</v>
      </c>
    </row>
    <row r="67" spans="1:8" x14ac:dyDescent="0.2">
      <c r="A67" s="10" t="s">
        <v>47</v>
      </c>
      <c r="B67" s="11" t="s">
        <v>99</v>
      </c>
      <c r="C67" s="12" t="s">
        <v>224</v>
      </c>
      <c r="D67" s="12" t="s">
        <v>223</v>
      </c>
      <c r="E67" s="10">
        <v>0</v>
      </c>
      <c r="F67" s="10">
        <v>445</v>
      </c>
      <c r="G67" s="10">
        <v>0</v>
      </c>
      <c r="H67" s="13">
        <v>445</v>
      </c>
    </row>
    <row r="68" spans="1:8" x14ac:dyDescent="0.2">
      <c r="A68" s="10" t="s">
        <v>47</v>
      </c>
      <c r="B68" s="11" t="s">
        <v>100</v>
      </c>
      <c r="C68" s="12" t="s">
        <v>226</v>
      </c>
      <c r="D68" s="12" t="s">
        <v>225</v>
      </c>
      <c r="E68" s="10">
        <v>0</v>
      </c>
      <c r="F68" s="10">
        <v>142</v>
      </c>
      <c r="G68" s="10">
        <v>0</v>
      </c>
      <c r="H68" s="13">
        <v>142</v>
      </c>
    </row>
    <row r="69" spans="1:8" x14ac:dyDescent="0.2">
      <c r="A69" s="10" t="s">
        <v>47</v>
      </c>
      <c r="B69" s="11" t="s">
        <v>101</v>
      </c>
      <c r="C69" s="12" t="s">
        <v>210</v>
      </c>
      <c r="D69" s="12" t="s">
        <v>209</v>
      </c>
      <c r="E69" s="10">
        <v>86</v>
      </c>
      <c r="F69" s="10">
        <v>1462</v>
      </c>
      <c r="G69" s="10">
        <v>0</v>
      </c>
      <c r="H69" s="13">
        <v>1548</v>
      </c>
    </row>
    <row r="70" spans="1:8" x14ac:dyDescent="0.2">
      <c r="A70" s="10" t="s">
        <v>47</v>
      </c>
      <c r="B70" s="11" t="s">
        <v>50</v>
      </c>
      <c r="C70" s="12" t="s">
        <v>228</v>
      </c>
      <c r="D70" s="12" t="s">
        <v>227</v>
      </c>
      <c r="E70" s="10">
        <v>10</v>
      </c>
      <c r="F70" s="10">
        <v>543</v>
      </c>
      <c r="G70" s="10">
        <v>0</v>
      </c>
      <c r="H70" s="13">
        <v>553</v>
      </c>
    </row>
    <row r="71" spans="1:8" x14ac:dyDescent="0.2">
      <c r="A71" s="10" t="s">
        <v>51</v>
      </c>
      <c r="B71" s="11" t="s">
        <v>52</v>
      </c>
      <c r="C71" s="12" t="s">
        <v>240</v>
      </c>
      <c r="D71" s="12" t="s">
        <v>239</v>
      </c>
      <c r="E71" s="10">
        <v>36</v>
      </c>
      <c r="F71" s="10">
        <v>415</v>
      </c>
      <c r="G71" s="10">
        <v>0</v>
      </c>
      <c r="H71" s="13">
        <v>451</v>
      </c>
    </row>
    <row r="72" spans="1:8" x14ac:dyDescent="0.2">
      <c r="A72" s="10" t="s">
        <v>51</v>
      </c>
      <c r="B72" s="11" t="s">
        <v>53</v>
      </c>
      <c r="C72" s="12" t="s">
        <v>242</v>
      </c>
      <c r="D72" s="12" t="s">
        <v>241</v>
      </c>
      <c r="E72" s="10">
        <v>2</v>
      </c>
      <c r="F72" s="10">
        <v>454</v>
      </c>
      <c r="G72" s="10">
        <v>0</v>
      </c>
      <c r="H72" s="13">
        <v>456</v>
      </c>
    </row>
    <row r="73" spans="1:8" x14ac:dyDescent="0.2">
      <c r="A73" s="10" t="s">
        <v>51</v>
      </c>
      <c r="B73" s="11" t="s">
        <v>54</v>
      </c>
      <c r="C73" s="12" t="s">
        <v>253</v>
      </c>
      <c r="D73" s="12" t="s">
        <v>251</v>
      </c>
      <c r="E73" s="10">
        <v>0</v>
      </c>
      <c r="F73" s="10">
        <v>2446</v>
      </c>
      <c r="G73" s="10">
        <v>0</v>
      </c>
      <c r="H73" s="13">
        <v>2446</v>
      </c>
    </row>
    <row r="74" spans="1:8" x14ac:dyDescent="0.2">
      <c r="A74" s="10" t="s">
        <v>51</v>
      </c>
      <c r="B74" s="11" t="s">
        <v>55</v>
      </c>
      <c r="C74" s="12" t="s">
        <v>252</v>
      </c>
      <c r="D74" s="12" t="s">
        <v>251</v>
      </c>
      <c r="E74" s="10">
        <v>406</v>
      </c>
      <c r="F74" s="10">
        <v>1</v>
      </c>
      <c r="G74" s="10">
        <v>8</v>
      </c>
      <c r="H74" s="13">
        <v>415</v>
      </c>
    </row>
    <row r="75" spans="1:8" x14ac:dyDescent="0.2">
      <c r="A75" s="10" t="s">
        <v>51</v>
      </c>
      <c r="B75" s="11" t="s">
        <v>56</v>
      </c>
      <c r="C75" s="12" t="s">
        <v>255</v>
      </c>
      <c r="D75" s="12" t="s">
        <v>254</v>
      </c>
      <c r="E75" s="10">
        <v>388</v>
      </c>
      <c r="F75" s="10">
        <v>3597</v>
      </c>
      <c r="G75" s="10">
        <v>2</v>
      </c>
      <c r="H75" s="13">
        <v>3987</v>
      </c>
    </row>
    <row r="76" spans="1:8" x14ac:dyDescent="0.2">
      <c r="A76" s="10" t="s">
        <v>51</v>
      </c>
      <c r="B76" s="11" t="s">
        <v>57</v>
      </c>
      <c r="C76" s="12" t="s">
        <v>234</v>
      </c>
      <c r="D76" s="12" t="s">
        <v>233</v>
      </c>
      <c r="E76" s="10">
        <v>0</v>
      </c>
      <c r="F76" s="10">
        <v>1930</v>
      </c>
      <c r="G76" s="10">
        <v>0</v>
      </c>
      <c r="H76" s="13">
        <v>1930</v>
      </c>
    </row>
    <row r="77" spans="1:8" x14ac:dyDescent="0.2">
      <c r="A77" s="10" t="s">
        <v>51</v>
      </c>
      <c r="B77" s="11" t="s">
        <v>58</v>
      </c>
      <c r="C77" s="12" t="s">
        <v>244</v>
      </c>
      <c r="D77" s="12" t="s">
        <v>243</v>
      </c>
      <c r="E77" s="10">
        <v>18</v>
      </c>
      <c r="F77" s="10">
        <v>342</v>
      </c>
      <c r="G77" s="10">
        <v>0</v>
      </c>
      <c r="H77" s="13">
        <v>360</v>
      </c>
    </row>
    <row r="78" spans="1:8" x14ac:dyDescent="0.2">
      <c r="A78" s="10" t="s">
        <v>51</v>
      </c>
      <c r="B78" s="11" t="s">
        <v>59</v>
      </c>
      <c r="C78" s="12" t="s">
        <v>246</v>
      </c>
      <c r="D78" s="12" t="s">
        <v>245</v>
      </c>
      <c r="E78" s="10">
        <v>0</v>
      </c>
      <c r="F78" s="10">
        <v>321</v>
      </c>
      <c r="G78" s="10">
        <v>0</v>
      </c>
      <c r="H78" s="13">
        <v>321</v>
      </c>
    </row>
    <row r="79" spans="1:8" x14ac:dyDescent="0.2">
      <c r="A79" s="10" t="s">
        <v>51</v>
      </c>
      <c r="B79" s="11" t="s">
        <v>60</v>
      </c>
      <c r="C79" s="12" t="s">
        <v>236</v>
      </c>
      <c r="D79" s="12" t="s">
        <v>235</v>
      </c>
      <c r="E79" s="10">
        <v>0</v>
      </c>
      <c r="F79" s="10">
        <v>225</v>
      </c>
      <c r="G79" s="10">
        <v>0</v>
      </c>
      <c r="H79" s="13">
        <v>225</v>
      </c>
    </row>
    <row r="80" spans="1:8" x14ac:dyDescent="0.2">
      <c r="A80" s="10" t="s">
        <v>51</v>
      </c>
      <c r="B80" s="11" t="s">
        <v>61</v>
      </c>
      <c r="C80" s="12" t="s">
        <v>248</v>
      </c>
      <c r="D80" s="12" t="s">
        <v>247</v>
      </c>
      <c r="E80" s="10">
        <v>0</v>
      </c>
      <c r="F80" s="10">
        <v>488</v>
      </c>
      <c r="G80" s="10">
        <v>0</v>
      </c>
      <c r="H80" s="13">
        <v>488</v>
      </c>
    </row>
    <row r="81" spans="1:8" x14ac:dyDescent="0.2">
      <c r="A81" s="10" t="s">
        <v>51</v>
      </c>
      <c r="B81" s="11" t="s">
        <v>62</v>
      </c>
      <c r="C81" s="12" t="s">
        <v>250</v>
      </c>
      <c r="D81" s="12" t="s">
        <v>249</v>
      </c>
      <c r="E81" s="10">
        <v>0</v>
      </c>
      <c r="F81" s="10">
        <v>297</v>
      </c>
      <c r="G81" s="10">
        <v>0</v>
      </c>
      <c r="H81" s="13">
        <v>297</v>
      </c>
    </row>
    <row r="82" spans="1:8" x14ac:dyDescent="0.2">
      <c r="A82" s="10" t="s">
        <v>51</v>
      </c>
      <c r="B82" s="11" t="s">
        <v>10</v>
      </c>
      <c r="C82" s="12" t="s">
        <v>238</v>
      </c>
      <c r="D82" s="12" t="s">
        <v>237</v>
      </c>
      <c r="E82" s="10">
        <v>1</v>
      </c>
      <c r="F82" s="10">
        <v>174</v>
      </c>
      <c r="G82" s="10">
        <v>0</v>
      </c>
      <c r="H82" s="13">
        <v>175</v>
      </c>
    </row>
    <row r="83" spans="1:8" x14ac:dyDescent="0.2">
      <c r="A83" s="10" t="s">
        <v>63</v>
      </c>
      <c r="B83" s="11" t="s">
        <v>64</v>
      </c>
      <c r="C83" s="12" t="s">
        <v>261</v>
      </c>
      <c r="D83" s="12" t="s">
        <v>260</v>
      </c>
      <c r="E83" s="10">
        <v>0</v>
      </c>
      <c r="F83" s="10">
        <v>210</v>
      </c>
      <c r="G83" s="10">
        <v>0</v>
      </c>
      <c r="H83" s="13">
        <v>210</v>
      </c>
    </row>
    <row r="84" spans="1:8" x14ac:dyDescent="0.2">
      <c r="A84" s="10" t="s">
        <v>63</v>
      </c>
      <c r="B84" s="11" t="s">
        <v>65</v>
      </c>
      <c r="C84" s="12" t="s">
        <v>263</v>
      </c>
      <c r="D84" s="12" t="s">
        <v>262</v>
      </c>
      <c r="E84" s="10">
        <v>0</v>
      </c>
      <c r="F84" s="10">
        <v>473</v>
      </c>
      <c r="G84" s="10">
        <v>0</v>
      </c>
      <c r="H84" s="13">
        <v>473</v>
      </c>
    </row>
    <row r="85" spans="1:8" x14ac:dyDescent="0.2">
      <c r="A85" s="10" t="s">
        <v>63</v>
      </c>
      <c r="B85" s="11" t="s">
        <v>66</v>
      </c>
      <c r="C85" s="12" t="s">
        <v>277</v>
      </c>
      <c r="D85" s="12" t="s">
        <v>262</v>
      </c>
      <c r="E85" s="10">
        <v>206</v>
      </c>
      <c r="F85" s="10">
        <v>0</v>
      </c>
      <c r="G85" s="10">
        <v>0</v>
      </c>
      <c r="H85" s="13">
        <v>206</v>
      </c>
    </row>
    <row r="86" spans="1:8" x14ac:dyDescent="0.2">
      <c r="A86" s="10" t="s">
        <v>63</v>
      </c>
      <c r="B86" s="11" t="s">
        <v>67</v>
      </c>
      <c r="C86" s="12" t="s">
        <v>265</v>
      </c>
      <c r="D86" s="12" t="s">
        <v>264</v>
      </c>
      <c r="E86" s="10">
        <v>1</v>
      </c>
      <c r="F86" s="10">
        <v>990</v>
      </c>
      <c r="G86" s="10">
        <v>0</v>
      </c>
      <c r="H86" s="13">
        <v>991</v>
      </c>
    </row>
    <row r="87" spans="1:8" x14ac:dyDescent="0.2">
      <c r="A87" s="10" t="s">
        <v>63</v>
      </c>
      <c r="B87" s="11" t="s">
        <v>102</v>
      </c>
      <c r="C87" s="12" t="s">
        <v>257</v>
      </c>
      <c r="D87" s="12" t="s">
        <v>256</v>
      </c>
      <c r="E87" s="10">
        <v>470</v>
      </c>
      <c r="F87" s="10">
        <v>4385</v>
      </c>
      <c r="G87" s="10">
        <v>7</v>
      </c>
      <c r="H87" s="13">
        <v>4862</v>
      </c>
    </row>
    <row r="88" spans="1:8" x14ac:dyDescent="0.2">
      <c r="A88" s="10" t="s">
        <v>63</v>
      </c>
      <c r="B88" s="11" t="s">
        <v>103</v>
      </c>
      <c r="C88" s="12" t="s">
        <v>259</v>
      </c>
      <c r="D88" s="12" t="s">
        <v>258</v>
      </c>
      <c r="E88" s="10">
        <v>1</v>
      </c>
      <c r="F88" s="10">
        <v>1467</v>
      </c>
      <c r="G88" s="10">
        <v>0</v>
      </c>
      <c r="H88" s="13">
        <v>1468</v>
      </c>
    </row>
    <row r="89" spans="1:8" x14ac:dyDescent="0.2">
      <c r="A89" s="10" t="s">
        <v>63</v>
      </c>
      <c r="B89" s="11" t="s">
        <v>68</v>
      </c>
      <c r="C89" s="12" t="s">
        <v>278</v>
      </c>
      <c r="D89" s="12" t="s">
        <v>272</v>
      </c>
      <c r="E89" s="10">
        <v>201</v>
      </c>
      <c r="F89" s="10">
        <v>0</v>
      </c>
      <c r="G89" s="10">
        <v>0</v>
      </c>
      <c r="H89" s="13">
        <v>201</v>
      </c>
    </row>
    <row r="90" spans="1:8" x14ac:dyDescent="0.2">
      <c r="A90" s="10" t="s">
        <v>63</v>
      </c>
      <c r="B90" s="11" t="s">
        <v>69</v>
      </c>
      <c r="C90" s="12" t="s">
        <v>274</v>
      </c>
      <c r="D90" s="12" t="s">
        <v>273</v>
      </c>
      <c r="E90" s="10">
        <v>0</v>
      </c>
      <c r="F90" s="10">
        <v>1152</v>
      </c>
      <c r="G90" s="10">
        <v>0</v>
      </c>
      <c r="H90" s="13">
        <v>1152</v>
      </c>
    </row>
    <row r="91" spans="1:8" x14ac:dyDescent="0.2">
      <c r="A91" s="10" t="s">
        <v>63</v>
      </c>
      <c r="B91" s="11" t="s">
        <v>70</v>
      </c>
      <c r="C91" s="12" t="s">
        <v>279</v>
      </c>
      <c r="D91" s="12" t="s">
        <v>273</v>
      </c>
      <c r="E91" s="10">
        <v>329</v>
      </c>
      <c r="F91" s="10">
        <v>1</v>
      </c>
      <c r="G91" s="10">
        <v>4</v>
      </c>
      <c r="H91" s="13">
        <v>334</v>
      </c>
    </row>
    <row r="92" spans="1:8" x14ac:dyDescent="0.2">
      <c r="A92" s="10" t="s">
        <v>63</v>
      </c>
      <c r="B92" s="11" t="s">
        <v>71</v>
      </c>
      <c r="C92" s="12" t="s">
        <v>276</v>
      </c>
      <c r="D92" s="12" t="s">
        <v>275</v>
      </c>
      <c r="E92" s="10">
        <v>0</v>
      </c>
      <c r="F92" s="10">
        <v>249</v>
      </c>
      <c r="G92" s="10">
        <v>0</v>
      </c>
      <c r="H92" s="13">
        <v>249</v>
      </c>
    </row>
    <row r="93" spans="1:8" x14ac:dyDescent="0.2">
      <c r="A93" s="14" t="s">
        <v>76</v>
      </c>
      <c r="B93" s="14"/>
      <c r="C93" s="14"/>
      <c r="D93" s="14"/>
      <c r="E93" s="14">
        <v>5546</v>
      </c>
      <c r="F93" s="14">
        <v>84170</v>
      </c>
      <c r="G93" s="14">
        <v>43</v>
      </c>
      <c r="H93" s="14">
        <v>89759</v>
      </c>
    </row>
  </sheetData>
  <autoFilter ref="A1:H93"/>
  <dataValidations count="1">
    <dataValidation type="list" allowBlank="1" showInputMessage="1" showErrorMessage="1" sqref="F2:F92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2:X197"/>
  <sheetViews>
    <sheetView tabSelected="1" workbookViewId="0">
      <pane xSplit="1" ySplit="3" topLeftCell="B4" activePane="bottomRight" state="frozen"/>
      <selection pane="topRight" activeCell="D1" sqref="D1"/>
      <selection pane="bottomLeft" activeCell="A2" sqref="A2"/>
      <selection pane="bottomRight" activeCell="A28" sqref="A28"/>
    </sheetView>
  </sheetViews>
  <sheetFormatPr baseColWidth="10" defaultRowHeight="11.25" x14ac:dyDescent="0.2"/>
  <cols>
    <col min="1" max="1" width="53.42578125" style="1" customWidth="1"/>
    <col min="2" max="2" width="12.140625" style="1" customWidth="1"/>
    <col min="3" max="3" width="9.7109375" style="1" hidden="1" customWidth="1"/>
    <col min="4" max="4" width="9.85546875" style="1" hidden="1" customWidth="1"/>
    <col min="5" max="7" width="11.5703125" style="5" customWidth="1"/>
    <col min="8" max="8" width="13.7109375" style="1" bestFit="1" customWidth="1"/>
    <col min="9" max="9" width="14.85546875" style="1" customWidth="1"/>
    <col min="10" max="10" width="11.5703125" style="5" customWidth="1"/>
    <col min="11" max="11" width="13.7109375" style="1" bestFit="1" customWidth="1"/>
    <col min="12" max="12" width="10" style="1" bestFit="1" customWidth="1"/>
    <col min="13" max="13" width="11.5703125" style="5" customWidth="1"/>
    <col min="14" max="14" width="13.7109375" style="1" bestFit="1" customWidth="1"/>
    <col min="15" max="15" width="10" style="1" bestFit="1" customWidth="1"/>
    <col min="16" max="16" width="11.5703125" style="5" customWidth="1"/>
    <col min="17" max="17" width="13.7109375" style="1" bestFit="1" customWidth="1"/>
    <col min="18" max="18" width="10" style="1" bestFit="1" customWidth="1"/>
    <col min="19" max="19" width="11.5703125" style="5" customWidth="1"/>
    <col min="20" max="20" width="13.7109375" style="1" bestFit="1" customWidth="1"/>
    <col min="21" max="21" width="10" style="1" bestFit="1" customWidth="1"/>
    <col min="22" max="22" width="11.5703125" style="5" customWidth="1"/>
    <col min="23" max="23" width="13.7109375" style="1" bestFit="1" customWidth="1"/>
    <col min="24" max="24" width="10" style="1" bestFit="1" customWidth="1"/>
    <col min="25" max="16384" width="11.42578125" style="1"/>
  </cols>
  <sheetData>
    <row r="2" spans="1:24" ht="12.75" customHeight="1" x14ac:dyDescent="0.2">
      <c r="A2" s="12"/>
      <c r="B2" s="12"/>
      <c r="C2" s="12"/>
      <c r="D2" s="12"/>
      <c r="E2" s="18"/>
      <c r="F2" s="15" t="s">
        <v>458</v>
      </c>
      <c r="G2" s="31" t="s">
        <v>2</v>
      </c>
      <c r="H2" s="31"/>
      <c r="I2" s="31"/>
      <c r="J2" s="31" t="s">
        <v>26</v>
      </c>
      <c r="K2" s="31" t="s">
        <v>456</v>
      </c>
      <c r="L2" s="31"/>
      <c r="M2" s="31" t="s">
        <v>35</v>
      </c>
      <c r="N2" s="31" t="s">
        <v>35</v>
      </c>
      <c r="O2" s="31"/>
      <c r="P2" s="31" t="s">
        <v>47</v>
      </c>
      <c r="Q2" s="31" t="s">
        <v>47</v>
      </c>
      <c r="R2" s="31"/>
      <c r="S2" s="31" t="s">
        <v>51</v>
      </c>
      <c r="T2" s="31" t="s">
        <v>51</v>
      </c>
      <c r="U2" s="31"/>
      <c r="V2" s="31" t="s">
        <v>63</v>
      </c>
      <c r="W2" s="31" t="s">
        <v>63</v>
      </c>
      <c r="X2" s="31"/>
    </row>
    <row r="3" spans="1:24" ht="22.5" x14ac:dyDescent="0.2">
      <c r="A3" s="8" t="s">
        <v>281</v>
      </c>
      <c r="B3" s="8" t="s">
        <v>282</v>
      </c>
      <c r="C3" s="7" t="s">
        <v>471</v>
      </c>
      <c r="D3" s="7" t="s">
        <v>459</v>
      </c>
      <c r="E3" s="7" t="s">
        <v>443</v>
      </c>
      <c r="F3" s="7" t="s">
        <v>457</v>
      </c>
      <c r="G3" s="7" t="s">
        <v>468</v>
      </c>
      <c r="H3" s="7" t="s">
        <v>469</v>
      </c>
      <c r="I3" s="8" t="s">
        <v>457</v>
      </c>
      <c r="J3" s="7" t="s">
        <v>468</v>
      </c>
      <c r="K3" s="7" t="s">
        <v>469</v>
      </c>
      <c r="L3" s="8" t="s">
        <v>457</v>
      </c>
      <c r="M3" s="7" t="s">
        <v>468</v>
      </c>
      <c r="N3" s="7" t="s">
        <v>469</v>
      </c>
      <c r="O3" s="8" t="s">
        <v>457</v>
      </c>
      <c r="P3" s="7" t="s">
        <v>468</v>
      </c>
      <c r="Q3" s="7" t="s">
        <v>469</v>
      </c>
      <c r="R3" s="8" t="s">
        <v>457</v>
      </c>
      <c r="S3" s="7" t="s">
        <v>468</v>
      </c>
      <c r="T3" s="7" t="s">
        <v>469</v>
      </c>
      <c r="U3" s="8" t="s">
        <v>457</v>
      </c>
      <c r="V3" s="7" t="s">
        <v>468</v>
      </c>
      <c r="W3" s="7" t="s">
        <v>469</v>
      </c>
      <c r="X3" s="8" t="s">
        <v>457</v>
      </c>
    </row>
    <row r="4" spans="1:24" x14ac:dyDescent="0.2">
      <c r="A4" s="3" t="s">
        <v>283</v>
      </c>
      <c r="B4" s="2" t="s">
        <v>284</v>
      </c>
      <c r="C4" s="4">
        <v>200</v>
      </c>
      <c r="D4" s="4" t="s">
        <v>460</v>
      </c>
      <c r="E4" s="6"/>
      <c r="F4" s="6">
        <f t="shared" ref="F4:F35" si="0">I4+L4+O4+R4+U4+X4</f>
        <v>0</v>
      </c>
      <c r="G4" s="25">
        <f>IFERROR(VLOOKUP($A4,[1]Hoja2!$A:$G,2,0),0)</f>
        <v>60</v>
      </c>
      <c r="H4" s="32"/>
      <c r="I4" s="19">
        <f t="shared" ref="I4:I35" si="1">G4*H4</f>
        <v>0</v>
      </c>
      <c r="J4" s="26">
        <f>IFERROR(VLOOKUP($A4,[1]Hoja2!$A:$G,3,0),0)</f>
        <v>5</v>
      </c>
      <c r="K4" s="33">
        <v>0</v>
      </c>
      <c r="L4" s="24">
        <f t="shared" ref="L4:L35" si="2">J4*K4</f>
        <v>0</v>
      </c>
      <c r="M4" s="27">
        <f>IFERROR(VLOOKUP($A4,[1]Hoja2!$A:$G,4,0),0)</f>
        <v>15</v>
      </c>
      <c r="N4" s="34">
        <v>0</v>
      </c>
      <c r="O4" s="23">
        <f t="shared" ref="O4:O35" si="3">M4*N4</f>
        <v>0</v>
      </c>
      <c r="P4" s="28">
        <f>IFERROR(VLOOKUP($A4,[1]Hoja2!$A:$G,5,0),0)</f>
        <v>8</v>
      </c>
      <c r="Q4" s="35">
        <v>0</v>
      </c>
      <c r="R4" s="22">
        <f t="shared" ref="R4:R35" si="4">P4*Q4</f>
        <v>0</v>
      </c>
      <c r="S4" s="29">
        <f>IFERROR(VLOOKUP($A4,[1]Hoja2!$A:$G,6,0),0)</f>
        <v>11</v>
      </c>
      <c r="T4" s="36">
        <v>0</v>
      </c>
      <c r="U4" s="21">
        <f t="shared" ref="U4:U35" si="5">S4*T4</f>
        <v>0</v>
      </c>
      <c r="V4" s="30">
        <f>IFERROR(VLOOKUP($A4,[1]Hoja2!$A:$G,7,0),0)</f>
        <v>14</v>
      </c>
      <c r="W4" s="37">
        <v>0</v>
      </c>
      <c r="X4" s="20">
        <f t="shared" ref="X4:X35" si="6">V4*W4</f>
        <v>0</v>
      </c>
    </row>
    <row r="5" spans="1:24" x14ac:dyDescent="0.2">
      <c r="A5" s="3" t="s">
        <v>472</v>
      </c>
      <c r="B5" s="2" t="s">
        <v>284</v>
      </c>
      <c r="C5" s="4">
        <v>250</v>
      </c>
      <c r="D5" s="4" t="s">
        <v>460</v>
      </c>
      <c r="E5" s="6"/>
      <c r="F5" s="6">
        <f t="shared" si="0"/>
        <v>0</v>
      </c>
      <c r="G5" s="25">
        <f>IFERROR(VLOOKUP(A5,[1]Hoja2!$A:$G,2,0),0)</f>
        <v>33</v>
      </c>
      <c r="H5" s="32">
        <v>0</v>
      </c>
      <c r="I5" s="19">
        <f t="shared" si="1"/>
        <v>0</v>
      </c>
      <c r="J5" s="26">
        <f>IFERROR(VLOOKUP($A5,[1]Hoja2!$A:$G,3,0),0)</f>
        <v>1</v>
      </c>
      <c r="K5" s="33">
        <v>0</v>
      </c>
      <c r="L5" s="24">
        <f t="shared" si="2"/>
        <v>0</v>
      </c>
      <c r="M5" s="27">
        <f>IFERROR(VLOOKUP($A5,[1]Hoja2!$A:$G,4,0),0)</f>
        <v>4</v>
      </c>
      <c r="N5" s="34">
        <v>0</v>
      </c>
      <c r="O5" s="23">
        <f t="shared" si="3"/>
        <v>0</v>
      </c>
      <c r="P5" s="28">
        <f>IFERROR(VLOOKUP($A5,[1]Hoja2!$A:$G,5,0),0)</f>
        <v>4</v>
      </c>
      <c r="Q5" s="35">
        <v>0</v>
      </c>
      <c r="R5" s="22">
        <f t="shared" si="4"/>
        <v>0</v>
      </c>
      <c r="S5" s="29">
        <f>IFERROR(VLOOKUP($A5,[1]Hoja2!$A:$G,6,0),0)</f>
        <v>4</v>
      </c>
      <c r="T5" s="36">
        <v>0</v>
      </c>
      <c r="U5" s="21">
        <f t="shared" si="5"/>
        <v>0</v>
      </c>
      <c r="V5" s="30">
        <f>IFERROR(VLOOKUP($A5,[1]Hoja2!$A:$G,7,0),0)</f>
        <v>2</v>
      </c>
      <c r="W5" s="37">
        <v>0</v>
      </c>
      <c r="X5" s="20">
        <f t="shared" si="6"/>
        <v>0</v>
      </c>
    </row>
    <row r="6" spans="1:24" x14ac:dyDescent="0.2">
      <c r="A6" s="3" t="s">
        <v>473</v>
      </c>
      <c r="B6" s="2" t="s">
        <v>284</v>
      </c>
      <c r="C6" s="4"/>
      <c r="D6" s="4" t="s">
        <v>460</v>
      </c>
      <c r="E6" s="6"/>
      <c r="F6" s="6">
        <f t="shared" si="0"/>
        <v>0</v>
      </c>
      <c r="G6" s="25">
        <f>IFERROR(VLOOKUP(A6,[1]Hoja2!$A:$G,2,0),0)</f>
        <v>0</v>
      </c>
      <c r="H6" s="32">
        <v>0</v>
      </c>
      <c r="I6" s="19">
        <f t="shared" si="1"/>
        <v>0</v>
      </c>
      <c r="J6" s="26">
        <f>IFERROR(VLOOKUP($A6,[1]Hoja2!$A:$G,3,0),0)</f>
        <v>0</v>
      </c>
      <c r="K6" s="33">
        <v>0</v>
      </c>
      <c r="L6" s="24">
        <f t="shared" si="2"/>
        <v>0</v>
      </c>
      <c r="M6" s="27">
        <f>IFERROR(VLOOKUP($A6,[1]Hoja2!$A:$G,4,0),0)</f>
        <v>0</v>
      </c>
      <c r="N6" s="34">
        <v>0</v>
      </c>
      <c r="O6" s="23">
        <f t="shared" si="3"/>
        <v>0</v>
      </c>
      <c r="P6" s="28">
        <f>IFERROR(VLOOKUP($A6,[1]Hoja2!$A:$G,5,0),0)</f>
        <v>0</v>
      </c>
      <c r="Q6" s="35">
        <v>0</v>
      </c>
      <c r="R6" s="22">
        <f t="shared" si="4"/>
        <v>0</v>
      </c>
      <c r="S6" s="29">
        <f>IFERROR(VLOOKUP($A6,[1]Hoja2!$A:$G,6,0),0)</f>
        <v>0</v>
      </c>
      <c r="T6" s="36">
        <v>0</v>
      </c>
      <c r="U6" s="21">
        <f t="shared" si="5"/>
        <v>0</v>
      </c>
      <c r="V6" s="30">
        <f>IFERROR(VLOOKUP($A6,[1]Hoja2!$A:$G,7,0),0)</f>
        <v>2</v>
      </c>
      <c r="W6" s="37">
        <v>0</v>
      </c>
      <c r="X6" s="20">
        <f t="shared" si="6"/>
        <v>0</v>
      </c>
    </row>
    <row r="7" spans="1:24" x14ac:dyDescent="0.2">
      <c r="A7" s="3" t="s">
        <v>285</v>
      </c>
      <c r="B7" s="2" t="s">
        <v>284</v>
      </c>
      <c r="C7" s="4">
        <v>5</v>
      </c>
      <c r="D7" s="4" t="s">
        <v>460</v>
      </c>
      <c r="E7" s="6"/>
      <c r="F7" s="6">
        <f t="shared" si="0"/>
        <v>0</v>
      </c>
      <c r="G7" s="25">
        <f>IFERROR(VLOOKUP(A7,[1]Hoja2!$A:$G,2,0),0)</f>
        <v>136</v>
      </c>
      <c r="H7" s="32">
        <v>0</v>
      </c>
      <c r="I7" s="19">
        <f t="shared" si="1"/>
        <v>0</v>
      </c>
      <c r="J7" s="26">
        <f>IFERROR(VLOOKUP($A7,[1]Hoja2!$A:$G,3,0),0)</f>
        <v>34</v>
      </c>
      <c r="K7" s="33">
        <v>0</v>
      </c>
      <c r="L7" s="24">
        <f t="shared" si="2"/>
        <v>0</v>
      </c>
      <c r="M7" s="27">
        <f>IFERROR(VLOOKUP($A7,[1]Hoja2!$A:$G,4,0),0)</f>
        <v>112</v>
      </c>
      <c r="N7" s="34">
        <v>0</v>
      </c>
      <c r="O7" s="23">
        <f t="shared" si="3"/>
        <v>0</v>
      </c>
      <c r="P7" s="28">
        <f>IFERROR(VLOOKUP($A7,[1]Hoja2!$A:$G,5,0),0)</f>
        <v>40</v>
      </c>
      <c r="Q7" s="35">
        <v>0</v>
      </c>
      <c r="R7" s="22">
        <f t="shared" si="4"/>
        <v>0</v>
      </c>
      <c r="S7" s="29">
        <f>IFERROR(VLOOKUP($A7,[1]Hoja2!$A:$G,6,0),0)</f>
        <v>11</v>
      </c>
      <c r="T7" s="36">
        <v>0</v>
      </c>
      <c r="U7" s="21">
        <f t="shared" si="5"/>
        <v>0</v>
      </c>
      <c r="V7" s="30">
        <f>IFERROR(VLOOKUP($A7,[1]Hoja2!$A:$G,7,0),0)</f>
        <v>48</v>
      </c>
      <c r="W7" s="37">
        <v>0</v>
      </c>
      <c r="X7" s="20">
        <f t="shared" si="6"/>
        <v>0</v>
      </c>
    </row>
    <row r="8" spans="1:24" x14ac:dyDescent="0.2">
      <c r="A8" s="3" t="s">
        <v>286</v>
      </c>
      <c r="B8" s="2" t="s">
        <v>287</v>
      </c>
      <c r="C8" s="4" t="s">
        <v>470</v>
      </c>
      <c r="D8" s="4" t="s">
        <v>461</v>
      </c>
      <c r="E8" s="6"/>
      <c r="F8" s="6">
        <f t="shared" si="0"/>
        <v>0</v>
      </c>
      <c r="G8" s="25">
        <f>IFERROR(VLOOKUP(A8,[1]Hoja2!$A:$G,2,0),0)</f>
        <v>214</v>
      </c>
      <c r="H8" s="32">
        <v>0</v>
      </c>
      <c r="I8" s="19">
        <f t="shared" si="1"/>
        <v>0</v>
      </c>
      <c r="J8" s="26">
        <f>IFERROR(VLOOKUP($A8,[1]Hoja2!$A:$G,3,0),0)</f>
        <v>53</v>
      </c>
      <c r="K8" s="33">
        <v>0</v>
      </c>
      <c r="L8" s="24">
        <f t="shared" si="2"/>
        <v>0</v>
      </c>
      <c r="M8" s="27">
        <f>IFERROR(VLOOKUP($A8,[1]Hoja2!$A:$G,4,0),0)</f>
        <v>201</v>
      </c>
      <c r="N8" s="34">
        <v>0</v>
      </c>
      <c r="O8" s="23">
        <f t="shared" si="3"/>
        <v>0</v>
      </c>
      <c r="P8" s="28">
        <f>IFERROR(VLOOKUP($A8,[1]Hoja2!$A:$G,5,0),0)</f>
        <v>151</v>
      </c>
      <c r="Q8" s="35">
        <v>0</v>
      </c>
      <c r="R8" s="22">
        <f t="shared" si="4"/>
        <v>0</v>
      </c>
      <c r="S8" s="29">
        <f>IFERROR(VLOOKUP($A8,[1]Hoja2!$A:$G,6,0),0)</f>
        <v>111</v>
      </c>
      <c r="T8" s="36">
        <v>0</v>
      </c>
      <c r="U8" s="21">
        <f t="shared" si="5"/>
        <v>0</v>
      </c>
      <c r="V8" s="30">
        <f>IFERROR(VLOOKUP($A8,[1]Hoja2!$A:$G,7,0),0)</f>
        <v>72</v>
      </c>
      <c r="W8" s="37">
        <v>0</v>
      </c>
      <c r="X8" s="20">
        <f t="shared" si="6"/>
        <v>0</v>
      </c>
    </row>
    <row r="9" spans="1:24" x14ac:dyDescent="0.2">
      <c r="A9" s="3" t="s">
        <v>474</v>
      </c>
      <c r="B9" s="2" t="s">
        <v>287</v>
      </c>
      <c r="C9" s="4" t="s">
        <v>470</v>
      </c>
      <c r="D9" s="4" t="s">
        <v>461</v>
      </c>
      <c r="E9" s="6"/>
      <c r="F9" s="6">
        <f t="shared" si="0"/>
        <v>0</v>
      </c>
      <c r="G9" s="25">
        <f>IFERROR(VLOOKUP(A9,[1]Hoja2!$A:$G,2,0),0)</f>
        <v>54</v>
      </c>
      <c r="H9" s="32">
        <v>0</v>
      </c>
      <c r="I9" s="19">
        <f t="shared" si="1"/>
        <v>0</v>
      </c>
      <c r="J9" s="26">
        <f>IFERROR(VLOOKUP($A9,[1]Hoja2!$A:$G,3,0),0)</f>
        <v>29</v>
      </c>
      <c r="K9" s="33">
        <v>0</v>
      </c>
      <c r="L9" s="24">
        <f t="shared" si="2"/>
        <v>0</v>
      </c>
      <c r="M9" s="27">
        <f>IFERROR(VLOOKUP($A9,[1]Hoja2!$A:$G,4,0),0)</f>
        <v>114</v>
      </c>
      <c r="N9" s="34">
        <v>0</v>
      </c>
      <c r="O9" s="23">
        <f t="shared" si="3"/>
        <v>0</v>
      </c>
      <c r="P9" s="28">
        <f>IFERROR(VLOOKUP($A9,[1]Hoja2!$A:$G,5,0),0)</f>
        <v>89</v>
      </c>
      <c r="Q9" s="35">
        <v>0</v>
      </c>
      <c r="R9" s="22">
        <f t="shared" si="4"/>
        <v>0</v>
      </c>
      <c r="S9" s="29">
        <f>IFERROR(VLOOKUP($A9,[1]Hoja2!$A:$G,6,0),0)</f>
        <v>160</v>
      </c>
      <c r="T9" s="36">
        <v>0</v>
      </c>
      <c r="U9" s="21">
        <f t="shared" si="5"/>
        <v>0</v>
      </c>
      <c r="V9" s="30">
        <f>IFERROR(VLOOKUP($A9,[1]Hoja2!$A:$G,7,0),0)</f>
        <v>4</v>
      </c>
      <c r="W9" s="37">
        <v>0</v>
      </c>
      <c r="X9" s="20">
        <f t="shared" si="6"/>
        <v>0</v>
      </c>
    </row>
    <row r="10" spans="1:24" x14ac:dyDescent="0.2">
      <c r="A10" s="3" t="s">
        <v>288</v>
      </c>
      <c r="B10" s="2" t="s">
        <v>289</v>
      </c>
      <c r="C10" s="4">
        <v>100</v>
      </c>
      <c r="D10" s="4" t="s">
        <v>465</v>
      </c>
      <c r="E10" s="6"/>
      <c r="F10" s="6">
        <f t="shared" si="0"/>
        <v>0</v>
      </c>
      <c r="G10" s="25">
        <f>IFERROR(VLOOKUP(A10,[1]Hoja2!$A:$G,2,0),0)</f>
        <v>56</v>
      </c>
      <c r="H10" s="32">
        <v>0</v>
      </c>
      <c r="I10" s="19">
        <f t="shared" si="1"/>
        <v>0</v>
      </c>
      <c r="J10" s="26">
        <f>IFERROR(VLOOKUP($A10,[1]Hoja2!$A:$G,3,0),0)</f>
        <v>13</v>
      </c>
      <c r="K10" s="33">
        <v>0</v>
      </c>
      <c r="L10" s="24">
        <f t="shared" si="2"/>
        <v>0</v>
      </c>
      <c r="M10" s="27">
        <f>IFERROR(VLOOKUP($A10,[1]Hoja2!$A:$G,4,0),0)</f>
        <v>9</v>
      </c>
      <c r="N10" s="34">
        <v>0</v>
      </c>
      <c r="O10" s="23">
        <f t="shared" si="3"/>
        <v>0</v>
      </c>
      <c r="P10" s="28">
        <f>IFERROR(VLOOKUP($A10,[1]Hoja2!$A:$G,5,0),0)</f>
        <v>19</v>
      </c>
      <c r="Q10" s="35">
        <v>0</v>
      </c>
      <c r="R10" s="22">
        <f t="shared" si="4"/>
        <v>0</v>
      </c>
      <c r="S10" s="29">
        <f>IFERROR(VLOOKUP($A10,[1]Hoja2!$A:$G,6,0),0)</f>
        <v>15</v>
      </c>
      <c r="T10" s="36">
        <v>0</v>
      </c>
      <c r="U10" s="21">
        <f t="shared" si="5"/>
        <v>0</v>
      </c>
      <c r="V10" s="30">
        <f>IFERROR(VLOOKUP($A10,[1]Hoja2!$A:$G,7,0),0)</f>
        <v>26</v>
      </c>
      <c r="W10" s="37">
        <v>0</v>
      </c>
      <c r="X10" s="20">
        <f t="shared" si="6"/>
        <v>0</v>
      </c>
    </row>
    <row r="11" spans="1:24" x14ac:dyDescent="0.2">
      <c r="A11" s="3" t="s">
        <v>290</v>
      </c>
      <c r="B11" s="2" t="s">
        <v>289</v>
      </c>
      <c r="C11" s="4">
        <v>100</v>
      </c>
      <c r="D11" s="4" t="s">
        <v>465</v>
      </c>
      <c r="E11" s="6"/>
      <c r="F11" s="6">
        <f t="shared" si="0"/>
        <v>0</v>
      </c>
      <c r="G11" s="25">
        <f>IFERROR(VLOOKUP(A11,[1]Hoja2!$A:$G,2,0),0)</f>
        <v>64</v>
      </c>
      <c r="H11" s="32">
        <v>0</v>
      </c>
      <c r="I11" s="19">
        <f t="shared" si="1"/>
        <v>0</v>
      </c>
      <c r="J11" s="26">
        <f>IFERROR(VLOOKUP($A11,[1]Hoja2!$A:$G,3,0),0)</f>
        <v>2</v>
      </c>
      <c r="K11" s="33">
        <v>0</v>
      </c>
      <c r="L11" s="24">
        <f t="shared" si="2"/>
        <v>0</v>
      </c>
      <c r="M11" s="27">
        <f>IFERROR(VLOOKUP($A11,[1]Hoja2!$A:$G,4,0),0)</f>
        <v>9</v>
      </c>
      <c r="N11" s="34">
        <v>0</v>
      </c>
      <c r="O11" s="23">
        <f t="shared" si="3"/>
        <v>0</v>
      </c>
      <c r="P11" s="28">
        <f>IFERROR(VLOOKUP($A11,[1]Hoja2!$A:$G,5,0),0)</f>
        <v>13</v>
      </c>
      <c r="Q11" s="35">
        <v>0</v>
      </c>
      <c r="R11" s="22">
        <f t="shared" si="4"/>
        <v>0</v>
      </c>
      <c r="S11" s="29">
        <f>IFERROR(VLOOKUP($A11,[1]Hoja2!$A:$G,6,0),0)</f>
        <v>8</v>
      </c>
      <c r="T11" s="36">
        <v>0</v>
      </c>
      <c r="U11" s="21">
        <f t="shared" si="5"/>
        <v>0</v>
      </c>
      <c r="V11" s="30">
        <f>IFERROR(VLOOKUP($A11,[1]Hoja2!$A:$G,7,0),0)</f>
        <v>20</v>
      </c>
      <c r="W11" s="37">
        <v>0</v>
      </c>
      <c r="X11" s="20">
        <f t="shared" si="6"/>
        <v>0</v>
      </c>
    </row>
    <row r="12" spans="1:24" x14ac:dyDescent="0.2">
      <c r="A12" s="3" t="s">
        <v>475</v>
      </c>
      <c r="B12" s="2" t="s">
        <v>284</v>
      </c>
      <c r="C12" s="4"/>
      <c r="D12" s="4"/>
      <c r="E12" s="6"/>
      <c r="F12" s="6">
        <f t="shared" si="0"/>
        <v>0</v>
      </c>
      <c r="G12" s="25">
        <f>IFERROR(VLOOKUP(A12,[1]Hoja2!$A:$G,2,0),0)</f>
        <v>17</v>
      </c>
      <c r="H12" s="32">
        <v>0</v>
      </c>
      <c r="I12" s="19">
        <f t="shared" si="1"/>
        <v>0</v>
      </c>
      <c r="J12" s="26">
        <f>IFERROR(VLOOKUP($A12,[1]Hoja2!$A:$G,3,0),0)</f>
        <v>11</v>
      </c>
      <c r="K12" s="33">
        <v>0</v>
      </c>
      <c r="L12" s="24">
        <f t="shared" si="2"/>
        <v>0</v>
      </c>
      <c r="M12" s="27">
        <f>IFERROR(VLOOKUP($A12,[1]Hoja2!$A:$G,4,0),0)</f>
        <v>5</v>
      </c>
      <c r="N12" s="34">
        <v>0</v>
      </c>
      <c r="O12" s="23">
        <f t="shared" si="3"/>
        <v>0</v>
      </c>
      <c r="P12" s="28">
        <f>IFERROR(VLOOKUP($A12,[1]Hoja2!$A:$G,5,0),0)</f>
        <v>28</v>
      </c>
      <c r="Q12" s="35">
        <v>0</v>
      </c>
      <c r="R12" s="22">
        <f t="shared" si="4"/>
        <v>0</v>
      </c>
      <c r="S12" s="29">
        <f>IFERROR(VLOOKUP($A12,[1]Hoja2!$A:$G,6,0),0)</f>
        <v>0</v>
      </c>
      <c r="T12" s="36">
        <v>0</v>
      </c>
      <c r="U12" s="21">
        <f t="shared" si="5"/>
        <v>0</v>
      </c>
      <c r="V12" s="30">
        <f>IFERROR(VLOOKUP($A12,[1]Hoja2!$A:$G,7,0),0)</f>
        <v>34</v>
      </c>
      <c r="W12" s="37">
        <v>0</v>
      </c>
      <c r="X12" s="20">
        <f t="shared" si="6"/>
        <v>0</v>
      </c>
    </row>
    <row r="13" spans="1:24" x14ac:dyDescent="0.2">
      <c r="A13" s="3" t="s">
        <v>291</v>
      </c>
      <c r="B13" s="2" t="s">
        <v>292</v>
      </c>
      <c r="C13" s="4">
        <v>1000</v>
      </c>
      <c r="D13" s="4" t="s">
        <v>465</v>
      </c>
      <c r="E13" s="6"/>
      <c r="F13" s="6">
        <f t="shared" si="0"/>
        <v>0</v>
      </c>
      <c r="G13" s="25">
        <f>IFERROR(VLOOKUP(A13,[1]Hoja2!$A:$G,2,0),0)</f>
        <v>244</v>
      </c>
      <c r="H13" s="32">
        <v>0</v>
      </c>
      <c r="I13" s="19">
        <f t="shared" si="1"/>
        <v>0</v>
      </c>
      <c r="J13" s="26">
        <f>IFERROR(VLOOKUP($A13,[1]Hoja2!$A:$G,3,0),0)</f>
        <v>36</v>
      </c>
      <c r="K13" s="33">
        <v>0</v>
      </c>
      <c r="L13" s="24">
        <f t="shared" si="2"/>
        <v>0</v>
      </c>
      <c r="M13" s="27">
        <f>IFERROR(VLOOKUP($A13,[1]Hoja2!$A:$G,4,0),0)</f>
        <v>40</v>
      </c>
      <c r="N13" s="34">
        <v>0</v>
      </c>
      <c r="O13" s="23">
        <f t="shared" si="3"/>
        <v>0</v>
      </c>
      <c r="P13" s="28">
        <f>IFERROR(VLOOKUP($A13,[1]Hoja2!$A:$G,5,0),0)</f>
        <v>42</v>
      </c>
      <c r="Q13" s="35">
        <v>0</v>
      </c>
      <c r="R13" s="22">
        <f t="shared" si="4"/>
        <v>0</v>
      </c>
      <c r="S13" s="29">
        <f>IFERROR(VLOOKUP($A13,[1]Hoja2!$A:$G,6,0),0)</f>
        <v>65</v>
      </c>
      <c r="T13" s="36">
        <v>0</v>
      </c>
      <c r="U13" s="21">
        <f t="shared" si="5"/>
        <v>0</v>
      </c>
      <c r="V13" s="30">
        <f>IFERROR(VLOOKUP($A13,[1]Hoja2!$A:$G,7,0),0)</f>
        <v>80</v>
      </c>
      <c r="W13" s="37">
        <v>0</v>
      </c>
      <c r="X13" s="20">
        <f t="shared" si="6"/>
        <v>0</v>
      </c>
    </row>
    <row r="14" spans="1:24" x14ac:dyDescent="0.2">
      <c r="A14" s="3" t="s">
        <v>476</v>
      </c>
      <c r="B14" s="2" t="s">
        <v>297</v>
      </c>
      <c r="C14" s="4"/>
      <c r="D14" s="4"/>
      <c r="E14" s="6"/>
      <c r="F14" s="6">
        <f t="shared" si="0"/>
        <v>0</v>
      </c>
      <c r="G14" s="25">
        <f>IFERROR(VLOOKUP(A14,[1]Hoja2!$A:$G,2,0),0)</f>
        <v>400</v>
      </c>
      <c r="H14" s="32">
        <v>0</v>
      </c>
      <c r="I14" s="19">
        <f t="shared" si="1"/>
        <v>0</v>
      </c>
      <c r="J14" s="26">
        <f>IFERROR(VLOOKUP($A14,[1]Hoja2!$A:$G,3,0),0)</f>
        <v>50</v>
      </c>
      <c r="K14" s="33">
        <v>0</v>
      </c>
      <c r="L14" s="24">
        <f t="shared" si="2"/>
        <v>0</v>
      </c>
      <c r="M14" s="27">
        <f>IFERROR(VLOOKUP($A14,[1]Hoja2!$A:$G,4,0),0)</f>
        <v>100</v>
      </c>
      <c r="N14" s="34">
        <v>0</v>
      </c>
      <c r="O14" s="23">
        <f t="shared" si="3"/>
        <v>0</v>
      </c>
      <c r="P14" s="28">
        <f>IFERROR(VLOOKUP($A14,[1]Hoja2!$A:$G,5,0),0)</f>
        <v>3302</v>
      </c>
      <c r="Q14" s="35">
        <v>0</v>
      </c>
      <c r="R14" s="22">
        <f t="shared" si="4"/>
        <v>0</v>
      </c>
      <c r="S14" s="29">
        <f>IFERROR(VLOOKUP($A14,[1]Hoja2!$A:$G,6,0),0)</f>
        <v>0</v>
      </c>
      <c r="T14" s="36">
        <v>0</v>
      </c>
      <c r="U14" s="21">
        <f t="shared" si="5"/>
        <v>0</v>
      </c>
      <c r="V14" s="30">
        <f>IFERROR(VLOOKUP($A14,[1]Hoja2!$A:$G,7,0),0)</f>
        <v>900</v>
      </c>
      <c r="W14" s="37">
        <v>0</v>
      </c>
      <c r="X14" s="20">
        <f t="shared" si="6"/>
        <v>0</v>
      </c>
    </row>
    <row r="15" spans="1:24" x14ac:dyDescent="0.2">
      <c r="A15" s="3" t="s">
        <v>477</v>
      </c>
      <c r="B15" s="2" t="s">
        <v>297</v>
      </c>
      <c r="C15" s="4"/>
      <c r="D15" s="4"/>
      <c r="E15" s="6"/>
      <c r="F15" s="6">
        <f t="shared" si="0"/>
        <v>0</v>
      </c>
      <c r="G15" s="25">
        <f>IFERROR(VLOOKUP(A15,[1]Hoja2!$A:$G,2,0),0)</f>
        <v>1104</v>
      </c>
      <c r="H15" s="32">
        <v>0</v>
      </c>
      <c r="I15" s="19">
        <f t="shared" si="1"/>
        <v>0</v>
      </c>
      <c r="J15" s="26">
        <f>IFERROR(VLOOKUP($A15,[1]Hoja2!$A:$G,3,0),0)</f>
        <v>550</v>
      </c>
      <c r="K15" s="33">
        <v>0</v>
      </c>
      <c r="L15" s="24">
        <f t="shared" si="2"/>
        <v>0</v>
      </c>
      <c r="M15" s="27">
        <f>IFERROR(VLOOKUP($A15,[1]Hoja2!$A:$G,4,0),0)</f>
        <v>100</v>
      </c>
      <c r="N15" s="34">
        <v>0</v>
      </c>
      <c r="O15" s="23">
        <f t="shared" si="3"/>
        <v>0</v>
      </c>
      <c r="P15" s="28">
        <f>IFERROR(VLOOKUP($A15,[1]Hoja2!$A:$G,5,0),0)</f>
        <v>502</v>
      </c>
      <c r="Q15" s="35">
        <v>0</v>
      </c>
      <c r="R15" s="22">
        <f t="shared" si="4"/>
        <v>0</v>
      </c>
      <c r="S15" s="29">
        <f>IFERROR(VLOOKUP($A15,[1]Hoja2!$A:$G,6,0),0)</f>
        <v>1700</v>
      </c>
      <c r="T15" s="36">
        <v>0</v>
      </c>
      <c r="U15" s="21">
        <f t="shared" si="5"/>
        <v>0</v>
      </c>
      <c r="V15" s="30">
        <f>IFERROR(VLOOKUP($A15,[1]Hoja2!$A:$G,7,0),0)</f>
        <v>100</v>
      </c>
      <c r="W15" s="37">
        <v>0</v>
      </c>
      <c r="X15" s="20">
        <f t="shared" si="6"/>
        <v>0</v>
      </c>
    </row>
    <row r="16" spans="1:24" x14ac:dyDescent="0.2">
      <c r="A16" s="3" t="s">
        <v>293</v>
      </c>
      <c r="B16" s="2" t="s">
        <v>289</v>
      </c>
      <c r="C16" s="4">
        <v>50</v>
      </c>
      <c r="D16" s="4" t="s">
        <v>462</v>
      </c>
      <c r="E16" s="6"/>
      <c r="F16" s="6">
        <f t="shared" si="0"/>
        <v>0</v>
      </c>
      <c r="G16" s="25">
        <f>IFERROR(VLOOKUP(A16,[1]Hoja2!$A:$G,2,0),0)</f>
        <v>379</v>
      </c>
      <c r="H16" s="32">
        <v>0</v>
      </c>
      <c r="I16" s="19">
        <f t="shared" si="1"/>
        <v>0</v>
      </c>
      <c r="J16" s="26">
        <f>IFERROR(VLOOKUP($A16,[1]Hoja2!$A:$G,3,0),0)</f>
        <v>188</v>
      </c>
      <c r="K16" s="33">
        <v>0</v>
      </c>
      <c r="L16" s="24">
        <f t="shared" si="2"/>
        <v>0</v>
      </c>
      <c r="M16" s="27">
        <f>IFERROR(VLOOKUP($A16,[1]Hoja2!$A:$G,4,0),0)</f>
        <v>129</v>
      </c>
      <c r="N16" s="34">
        <v>0</v>
      </c>
      <c r="O16" s="23">
        <f t="shared" si="3"/>
        <v>0</v>
      </c>
      <c r="P16" s="28">
        <f>IFERROR(VLOOKUP($A16,[1]Hoja2!$A:$G,5,0),0)</f>
        <v>195</v>
      </c>
      <c r="Q16" s="35">
        <v>0</v>
      </c>
      <c r="R16" s="22">
        <f t="shared" si="4"/>
        <v>0</v>
      </c>
      <c r="S16" s="29">
        <f>IFERROR(VLOOKUP($A16,[1]Hoja2!$A:$G,6,0),0)</f>
        <v>17</v>
      </c>
      <c r="T16" s="36">
        <v>0</v>
      </c>
      <c r="U16" s="21">
        <f t="shared" si="5"/>
        <v>0</v>
      </c>
      <c r="V16" s="30">
        <f>IFERROR(VLOOKUP($A16,[1]Hoja2!$A:$G,7,0),0)</f>
        <v>126</v>
      </c>
      <c r="W16" s="37">
        <v>0</v>
      </c>
      <c r="X16" s="20">
        <f t="shared" si="6"/>
        <v>0</v>
      </c>
    </row>
    <row r="17" spans="1:24" x14ac:dyDescent="0.2">
      <c r="A17" s="3" t="s">
        <v>294</v>
      </c>
      <c r="B17" s="2" t="s">
        <v>289</v>
      </c>
      <c r="C17" s="4">
        <v>50</v>
      </c>
      <c r="D17" s="4" t="s">
        <v>462</v>
      </c>
      <c r="E17" s="6"/>
      <c r="F17" s="6">
        <f t="shared" si="0"/>
        <v>0</v>
      </c>
      <c r="G17" s="25">
        <f>IFERROR(VLOOKUP(A17,[1]Hoja2!$A:$G,2,0),0)</f>
        <v>249</v>
      </c>
      <c r="H17" s="32">
        <v>0</v>
      </c>
      <c r="I17" s="19">
        <f t="shared" si="1"/>
        <v>0</v>
      </c>
      <c r="J17" s="26">
        <f>IFERROR(VLOOKUP($A17,[1]Hoja2!$A:$G,3,0),0)</f>
        <v>3</v>
      </c>
      <c r="K17" s="33">
        <v>0</v>
      </c>
      <c r="L17" s="24">
        <f t="shared" si="2"/>
        <v>0</v>
      </c>
      <c r="M17" s="27">
        <f>IFERROR(VLOOKUP($A17,[1]Hoja2!$A:$G,4,0),0)</f>
        <v>14</v>
      </c>
      <c r="N17" s="34">
        <v>0</v>
      </c>
      <c r="O17" s="23">
        <f t="shared" si="3"/>
        <v>0</v>
      </c>
      <c r="P17" s="28">
        <f>IFERROR(VLOOKUP($A17,[1]Hoja2!$A:$G,5,0),0)</f>
        <v>92</v>
      </c>
      <c r="Q17" s="35">
        <v>0</v>
      </c>
      <c r="R17" s="22">
        <f t="shared" si="4"/>
        <v>0</v>
      </c>
      <c r="S17" s="29">
        <f>IFERROR(VLOOKUP($A17,[1]Hoja2!$A:$G,6,0),0)</f>
        <v>10</v>
      </c>
      <c r="T17" s="36">
        <v>0</v>
      </c>
      <c r="U17" s="21">
        <f t="shared" si="5"/>
        <v>0</v>
      </c>
      <c r="V17" s="30">
        <f>IFERROR(VLOOKUP($A17,[1]Hoja2!$A:$G,7,0),0)</f>
        <v>43</v>
      </c>
      <c r="W17" s="37">
        <v>0</v>
      </c>
      <c r="X17" s="20">
        <f t="shared" si="6"/>
        <v>0</v>
      </c>
    </row>
    <row r="18" spans="1:24" x14ac:dyDescent="0.2">
      <c r="A18" s="3" t="s">
        <v>295</v>
      </c>
      <c r="B18" s="2" t="s">
        <v>289</v>
      </c>
      <c r="C18" s="4">
        <v>50</v>
      </c>
      <c r="D18" s="4" t="s">
        <v>462</v>
      </c>
      <c r="E18" s="6"/>
      <c r="F18" s="6">
        <f t="shared" si="0"/>
        <v>0</v>
      </c>
      <c r="G18" s="25">
        <f>IFERROR(VLOOKUP(A18,[1]Hoja2!$A:$G,2,0),0)</f>
        <v>113</v>
      </c>
      <c r="H18" s="32">
        <v>0</v>
      </c>
      <c r="I18" s="19">
        <f t="shared" si="1"/>
        <v>0</v>
      </c>
      <c r="J18" s="26">
        <f>IFERROR(VLOOKUP($A18,[1]Hoja2!$A:$G,3,0),0)</f>
        <v>0</v>
      </c>
      <c r="K18" s="33">
        <v>0</v>
      </c>
      <c r="L18" s="24">
        <f t="shared" si="2"/>
        <v>0</v>
      </c>
      <c r="M18" s="27">
        <f>IFERROR(VLOOKUP($A18,[1]Hoja2!$A:$G,4,0),0)</f>
        <v>13</v>
      </c>
      <c r="N18" s="34">
        <v>0</v>
      </c>
      <c r="O18" s="23">
        <f t="shared" si="3"/>
        <v>0</v>
      </c>
      <c r="P18" s="28">
        <f>IFERROR(VLOOKUP($A18,[1]Hoja2!$A:$G,5,0),0)</f>
        <v>10</v>
      </c>
      <c r="Q18" s="35">
        <v>0</v>
      </c>
      <c r="R18" s="22">
        <f t="shared" si="4"/>
        <v>0</v>
      </c>
      <c r="S18" s="29">
        <f>IFERROR(VLOOKUP($A18,[1]Hoja2!$A:$G,6,0),0)</f>
        <v>19</v>
      </c>
      <c r="T18" s="36">
        <v>0</v>
      </c>
      <c r="U18" s="21">
        <f t="shared" si="5"/>
        <v>0</v>
      </c>
      <c r="V18" s="30">
        <f>IFERROR(VLOOKUP($A18,[1]Hoja2!$A:$G,7,0),0)</f>
        <v>29</v>
      </c>
      <c r="W18" s="37">
        <v>0</v>
      </c>
      <c r="X18" s="20">
        <f t="shared" si="6"/>
        <v>0</v>
      </c>
    </row>
    <row r="19" spans="1:24" x14ac:dyDescent="0.2">
      <c r="A19" s="3" t="s">
        <v>296</v>
      </c>
      <c r="B19" s="2" t="s">
        <v>297</v>
      </c>
      <c r="C19" s="4">
        <v>30</v>
      </c>
      <c r="D19" s="4" t="s">
        <v>463</v>
      </c>
      <c r="E19" s="6"/>
      <c r="F19" s="6">
        <f t="shared" si="0"/>
        <v>0</v>
      </c>
      <c r="G19" s="25">
        <f>IFERROR(VLOOKUP(A19,[1]Hoja2!$A:$G,2,0),0)</f>
        <v>54</v>
      </c>
      <c r="H19" s="32">
        <v>0</v>
      </c>
      <c r="I19" s="19">
        <f t="shared" si="1"/>
        <v>0</v>
      </c>
      <c r="J19" s="26">
        <f>IFERROR(VLOOKUP($A19,[1]Hoja2!$A:$G,3,0),0)</f>
        <v>1</v>
      </c>
      <c r="K19" s="33">
        <v>0</v>
      </c>
      <c r="L19" s="24">
        <f t="shared" si="2"/>
        <v>0</v>
      </c>
      <c r="M19" s="27">
        <f>IFERROR(VLOOKUP($A19,[1]Hoja2!$A:$G,4,0),0)</f>
        <v>10</v>
      </c>
      <c r="N19" s="34">
        <v>0</v>
      </c>
      <c r="O19" s="23">
        <f t="shared" si="3"/>
        <v>0</v>
      </c>
      <c r="P19" s="28">
        <f>IFERROR(VLOOKUP($A19,[1]Hoja2!$A:$G,5,0),0)</f>
        <v>0</v>
      </c>
      <c r="Q19" s="35">
        <v>0</v>
      </c>
      <c r="R19" s="22">
        <f t="shared" si="4"/>
        <v>0</v>
      </c>
      <c r="S19" s="29">
        <f>IFERROR(VLOOKUP($A19,[1]Hoja2!$A:$G,6,0),0)</f>
        <v>20</v>
      </c>
      <c r="T19" s="36">
        <v>0</v>
      </c>
      <c r="U19" s="21">
        <f t="shared" si="5"/>
        <v>0</v>
      </c>
      <c r="V19" s="30">
        <f>IFERROR(VLOOKUP($A19,[1]Hoja2!$A:$G,7,0),0)</f>
        <v>25</v>
      </c>
      <c r="W19" s="37">
        <v>0</v>
      </c>
      <c r="X19" s="20">
        <f t="shared" si="6"/>
        <v>0</v>
      </c>
    </row>
    <row r="20" spans="1:24" x14ac:dyDescent="0.2">
      <c r="A20" s="3" t="s">
        <v>298</v>
      </c>
      <c r="B20" s="2" t="s">
        <v>292</v>
      </c>
      <c r="C20" s="4">
        <v>1</v>
      </c>
      <c r="D20" s="4" t="s">
        <v>465</v>
      </c>
      <c r="E20" s="6"/>
      <c r="F20" s="6">
        <f t="shared" si="0"/>
        <v>0</v>
      </c>
      <c r="G20" s="25">
        <f>IFERROR(VLOOKUP(A20,[1]Hoja2!$A:$G,2,0),0)</f>
        <v>1817</v>
      </c>
      <c r="H20" s="32">
        <v>0</v>
      </c>
      <c r="I20" s="19">
        <f t="shared" si="1"/>
        <v>0</v>
      </c>
      <c r="J20" s="26">
        <f>IFERROR(VLOOKUP($A20,[1]Hoja2!$A:$G,3,0),0)</f>
        <v>174</v>
      </c>
      <c r="K20" s="33">
        <v>0</v>
      </c>
      <c r="L20" s="24">
        <f t="shared" si="2"/>
        <v>0</v>
      </c>
      <c r="M20" s="27">
        <f>IFERROR(VLOOKUP($A20,[1]Hoja2!$A:$G,4,0),0)</f>
        <v>990</v>
      </c>
      <c r="N20" s="34">
        <v>0</v>
      </c>
      <c r="O20" s="23">
        <f t="shared" si="3"/>
        <v>0</v>
      </c>
      <c r="P20" s="28">
        <f>IFERROR(VLOOKUP($A20,[1]Hoja2!$A:$G,5,0),0)</f>
        <v>20</v>
      </c>
      <c r="Q20" s="35">
        <v>0</v>
      </c>
      <c r="R20" s="22">
        <f t="shared" si="4"/>
        <v>0</v>
      </c>
      <c r="S20" s="29">
        <f>IFERROR(VLOOKUP($A20,[1]Hoja2!$A:$G,6,0),0)</f>
        <v>335</v>
      </c>
      <c r="T20" s="36">
        <v>0</v>
      </c>
      <c r="U20" s="21">
        <f t="shared" si="5"/>
        <v>0</v>
      </c>
      <c r="V20" s="30">
        <f>IFERROR(VLOOKUP($A20,[1]Hoja2!$A:$G,7,0),0)</f>
        <v>162</v>
      </c>
      <c r="W20" s="37">
        <v>0</v>
      </c>
      <c r="X20" s="20">
        <f t="shared" si="6"/>
        <v>0</v>
      </c>
    </row>
    <row r="21" spans="1:24" x14ac:dyDescent="0.2">
      <c r="A21" s="3" t="s">
        <v>478</v>
      </c>
      <c r="B21" s="2" t="s">
        <v>300</v>
      </c>
      <c r="C21" s="4">
        <v>3</v>
      </c>
      <c r="D21" s="4" t="s">
        <v>465</v>
      </c>
      <c r="E21" s="6"/>
      <c r="F21" s="6">
        <f t="shared" si="0"/>
        <v>0</v>
      </c>
      <c r="G21" s="25">
        <f>IFERROR(VLOOKUP(A21,[1]Hoja2!$A:$G,2,0),0)</f>
        <v>36</v>
      </c>
      <c r="H21" s="32">
        <v>0</v>
      </c>
      <c r="I21" s="19">
        <f t="shared" si="1"/>
        <v>0</v>
      </c>
      <c r="J21" s="26">
        <f>IFERROR(VLOOKUP($A21,[1]Hoja2!$A:$G,3,0),0)</f>
        <v>0</v>
      </c>
      <c r="K21" s="33">
        <v>0</v>
      </c>
      <c r="L21" s="24">
        <f t="shared" si="2"/>
        <v>0</v>
      </c>
      <c r="M21" s="27">
        <f>IFERROR(VLOOKUP($A21,[1]Hoja2!$A:$G,4,0),0)</f>
        <v>0</v>
      </c>
      <c r="N21" s="34">
        <v>0</v>
      </c>
      <c r="O21" s="23">
        <f t="shared" si="3"/>
        <v>0</v>
      </c>
      <c r="P21" s="28">
        <f>IFERROR(VLOOKUP($A21,[1]Hoja2!$A:$G,5,0),0)</f>
        <v>0</v>
      </c>
      <c r="Q21" s="35">
        <v>0</v>
      </c>
      <c r="R21" s="22">
        <f t="shared" si="4"/>
        <v>0</v>
      </c>
      <c r="S21" s="29">
        <f>IFERROR(VLOOKUP($A21,[1]Hoja2!$A:$G,6,0),0)</f>
        <v>2</v>
      </c>
      <c r="T21" s="36">
        <v>0</v>
      </c>
      <c r="U21" s="21">
        <f t="shared" si="5"/>
        <v>0</v>
      </c>
      <c r="V21" s="30">
        <f>IFERROR(VLOOKUP($A21,[1]Hoja2!$A:$G,7,0),0)</f>
        <v>23</v>
      </c>
      <c r="W21" s="37">
        <v>0</v>
      </c>
      <c r="X21" s="20">
        <f t="shared" si="6"/>
        <v>0</v>
      </c>
    </row>
    <row r="22" spans="1:24" x14ac:dyDescent="0.2">
      <c r="A22" s="3" t="s">
        <v>301</v>
      </c>
      <c r="B22" s="2" t="s">
        <v>300</v>
      </c>
      <c r="C22" s="4">
        <v>3</v>
      </c>
      <c r="D22" s="4" t="s">
        <v>464</v>
      </c>
      <c r="E22" s="6"/>
      <c r="F22" s="6">
        <f t="shared" si="0"/>
        <v>0</v>
      </c>
      <c r="G22" s="25">
        <f>IFERROR(VLOOKUP(A22,[1]Hoja2!$A:$G,2,0),0)</f>
        <v>27</v>
      </c>
      <c r="H22" s="32">
        <v>0</v>
      </c>
      <c r="I22" s="19">
        <f t="shared" si="1"/>
        <v>0</v>
      </c>
      <c r="J22" s="26">
        <f>IFERROR(VLOOKUP($A22,[1]Hoja2!$A:$G,3,0),0)</f>
        <v>2</v>
      </c>
      <c r="K22" s="33">
        <v>0</v>
      </c>
      <c r="L22" s="24">
        <f t="shared" si="2"/>
        <v>0</v>
      </c>
      <c r="M22" s="27">
        <f>IFERROR(VLOOKUP($A22,[1]Hoja2!$A:$G,4,0),0)</f>
        <v>0</v>
      </c>
      <c r="N22" s="34">
        <v>0</v>
      </c>
      <c r="O22" s="23">
        <f t="shared" si="3"/>
        <v>0</v>
      </c>
      <c r="P22" s="28">
        <f>IFERROR(VLOOKUP($A22,[1]Hoja2!$A:$G,5,0),0)</f>
        <v>3</v>
      </c>
      <c r="Q22" s="35">
        <v>0</v>
      </c>
      <c r="R22" s="22">
        <f t="shared" si="4"/>
        <v>0</v>
      </c>
      <c r="S22" s="29">
        <f>IFERROR(VLOOKUP($A22,[1]Hoja2!$A:$G,6,0),0)</f>
        <v>7</v>
      </c>
      <c r="T22" s="36">
        <v>0</v>
      </c>
      <c r="U22" s="21">
        <f t="shared" si="5"/>
        <v>0</v>
      </c>
      <c r="V22" s="30">
        <f>IFERROR(VLOOKUP($A22,[1]Hoja2!$A:$G,7,0),0)</f>
        <v>27</v>
      </c>
      <c r="W22" s="37">
        <v>0</v>
      </c>
      <c r="X22" s="20">
        <f t="shared" si="6"/>
        <v>0</v>
      </c>
    </row>
    <row r="23" spans="1:24" x14ac:dyDescent="0.2">
      <c r="A23" s="3" t="s">
        <v>302</v>
      </c>
      <c r="B23" s="2" t="s">
        <v>300</v>
      </c>
      <c r="C23" s="4">
        <v>3</v>
      </c>
      <c r="D23" s="4" t="s">
        <v>464</v>
      </c>
      <c r="E23" s="6"/>
      <c r="F23" s="6">
        <f t="shared" si="0"/>
        <v>0</v>
      </c>
      <c r="G23" s="25">
        <f>IFERROR(VLOOKUP(A23,[1]Hoja2!$A:$G,2,0),0)</f>
        <v>30</v>
      </c>
      <c r="H23" s="32">
        <v>0</v>
      </c>
      <c r="I23" s="19">
        <f t="shared" si="1"/>
        <v>0</v>
      </c>
      <c r="J23" s="26">
        <f>IFERROR(VLOOKUP($A23,[1]Hoja2!$A:$G,3,0),0)</f>
        <v>0</v>
      </c>
      <c r="K23" s="33">
        <v>0</v>
      </c>
      <c r="L23" s="24">
        <f t="shared" si="2"/>
        <v>0</v>
      </c>
      <c r="M23" s="27">
        <f>IFERROR(VLOOKUP($A23,[1]Hoja2!$A:$G,4,0),0)</f>
        <v>0</v>
      </c>
      <c r="N23" s="34">
        <v>0</v>
      </c>
      <c r="O23" s="23">
        <f t="shared" si="3"/>
        <v>0</v>
      </c>
      <c r="P23" s="28">
        <f>IFERROR(VLOOKUP($A23,[1]Hoja2!$A:$G,5,0),0)</f>
        <v>5</v>
      </c>
      <c r="Q23" s="35">
        <v>0</v>
      </c>
      <c r="R23" s="22">
        <f t="shared" si="4"/>
        <v>0</v>
      </c>
      <c r="S23" s="29">
        <f>IFERROR(VLOOKUP($A23,[1]Hoja2!$A:$G,6,0),0)</f>
        <v>3</v>
      </c>
      <c r="T23" s="36">
        <v>0</v>
      </c>
      <c r="U23" s="21">
        <f t="shared" si="5"/>
        <v>0</v>
      </c>
      <c r="V23" s="30">
        <f>IFERROR(VLOOKUP($A23,[1]Hoja2!$A:$G,7,0),0)</f>
        <v>25</v>
      </c>
      <c r="W23" s="37">
        <v>0</v>
      </c>
      <c r="X23" s="20">
        <f t="shared" si="6"/>
        <v>0</v>
      </c>
    </row>
    <row r="24" spans="1:24" x14ac:dyDescent="0.2">
      <c r="A24" s="3" t="s">
        <v>479</v>
      </c>
      <c r="B24" s="2" t="s">
        <v>300</v>
      </c>
      <c r="C24" s="4">
        <v>3</v>
      </c>
      <c r="D24" s="4" t="s">
        <v>464</v>
      </c>
      <c r="E24" s="6"/>
      <c r="F24" s="6">
        <f t="shared" si="0"/>
        <v>0</v>
      </c>
      <c r="G24" s="25">
        <f>IFERROR(VLOOKUP(A24,[1]Hoja2!$A:$G,2,0),0)</f>
        <v>19</v>
      </c>
      <c r="H24" s="32">
        <v>0</v>
      </c>
      <c r="I24" s="19">
        <f t="shared" si="1"/>
        <v>0</v>
      </c>
      <c r="J24" s="26">
        <f>IFERROR(VLOOKUP($A24,[1]Hoja2!$A:$G,3,0),0)</f>
        <v>17</v>
      </c>
      <c r="K24" s="33">
        <v>0</v>
      </c>
      <c r="L24" s="24">
        <f t="shared" si="2"/>
        <v>0</v>
      </c>
      <c r="M24" s="27">
        <f>IFERROR(VLOOKUP($A24,[1]Hoja2!$A:$G,4,0),0)</f>
        <v>0</v>
      </c>
      <c r="N24" s="34">
        <v>0</v>
      </c>
      <c r="O24" s="23">
        <f t="shared" si="3"/>
        <v>0</v>
      </c>
      <c r="P24" s="28">
        <f>IFERROR(VLOOKUP($A24,[1]Hoja2!$A:$G,5,0),0)</f>
        <v>0</v>
      </c>
      <c r="Q24" s="35">
        <v>0</v>
      </c>
      <c r="R24" s="22">
        <f t="shared" si="4"/>
        <v>0</v>
      </c>
      <c r="S24" s="29">
        <f>IFERROR(VLOOKUP($A24,[1]Hoja2!$A:$G,6,0),0)</f>
        <v>0</v>
      </c>
      <c r="T24" s="36">
        <v>0</v>
      </c>
      <c r="U24" s="21">
        <f t="shared" si="5"/>
        <v>0</v>
      </c>
      <c r="V24" s="30">
        <f>IFERROR(VLOOKUP($A24,[1]Hoja2!$A:$G,7,0),0)</f>
        <v>0</v>
      </c>
      <c r="W24" s="37">
        <v>0</v>
      </c>
      <c r="X24" s="20">
        <f t="shared" si="6"/>
        <v>0</v>
      </c>
    </row>
    <row r="25" spans="1:24" x14ac:dyDescent="0.2">
      <c r="A25" s="3" t="s">
        <v>303</v>
      </c>
      <c r="B25" s="2" t="s">
        <v>304</v>
      </c>
      <c r="C25" s="4">
        <v>10</v>
      </c>
      <c r="D25" s="4" t="s">
        <v>460</v>
      </c>
      <c r="E25" s="6"/>
      <c r="F25" s="6">
        <f t="shared" si="0"/>
        <v>0</v>
      </c>
      <c r="G25" s="25">
        <f>IFERROR(VLOOKUP(A25,[1]Hoja2!$A:$G,2,0),0)</f>
        <v>54</v>
      </c>
      <c r="H25" s="32">
        <v>0</v>
      </c>
      <c r="I25" s="19">
        <f t="shared" si="1"/>
        <v>0</v>
      </c>
      <c r="J25" s="26">
        <f>IFERROR(VLOOKUP($A25,[1]Hoja2!$A:$G,3,0),0)</f>
        <v>1</v>
      </c>
      <c r="K25" s="33">
        <v>0</v>
      </c>
      <c r="L25" s="24">
        <f t="shared" si="2"/>
        <v>0</v>
      </c>
      <c r="M25" s="27">
        <f>IFERROR(VLOOKUP($A25,[1]Hoja2!$A:$G,4,0),0)</f>
        <v>12</v>
      </c>
      <c r="N25" s="34">
        <v>0</v>
      </c>
      <c r="O25" s="23">
        <f t="shared" si="3"/>
        <v>0</v>
      </c>
      <c r="P25" s="28">
        <f>IFERROR(VLOOKUP($A25,[1]Hoja2!$A:$G,5,0),0)</f>
        <v>23</v>
      </c>
      <c r="Q25" s="35">
        <v>0</v>
      </c>
      <c r="R25" s="22">
        <f t="shared" si="4"/>
        <v>0</v>
      </c>
      <c r="S25" s="29">
        <f>IFERROR(VLOOKUP($A25,[1]Hoja2!$A:$G,6,0),0)</f>
        <v>12</v>
      </c>
      <c r="T25" s="36">
        <v>0</v>
      </c>
      <c r="U25" s="21">
        <f t="shared" si="5"/>
        <v>0</v>
      </c>
      <c r="V25" s="30">
        <f>IFERROR(VLOOKUP($A25,[1]Hoja2!$A:$G,7,0),0)</f>
        <v>38</v>
      </c>
      <c r="W25" s="37">
        <v>0</v>
      </c>
      <c r="X25" s="20">
        <f t="shared" si="6"/>
        <v>0</v>
      </c>
    </row>
    <row r="26" spans="1:24" x14ac:dyDescent="0.2">
      <c r="A26" s="3" t="s">
        <v>305</v>
      </c>
      <c r="B26" s="2" t="s">
        <v>292</v>
      </c>
      <c r="C26" s="4">
        <v>1</v>
      </c>
      <c r="D26" s="4" t="s">
        <v>465</v>
      </c>
      <c r="E26" s="6"/>
      <c r="F26" s="6">
        <f t="shared" si="0"/>
        <v>0</v>
      </c>
      <c r="G26" s="25">
        <f>IFERROR(VLOOKUP(A26,[1]Hoja2!$A:$G,2,0),0)</f>
        <v>225</v>
      </c>
      <c r="H26" s="32">
        <v>0</v>
      </c>
      <c r="I26" s="19">
        <f t="shared" si="1"/>
        <v>0</v>
      </c>
      <c r="J26" s="26">
        <f>IFERROR(VLOOKUP($A26,[1]Hoja2!$A:$G,3,0),0)</f>
        <v>20</v>
      </c>
      <c r="K26" s="33">
        <v>0</v>
      </c>
      <c r="L26" s="24">
        <f t="shared" si="2"/>
        <v>0</v>
      </c>
      <c r="M26" s="27">
        <f>IFERROR(VLOOKUP($A26,[1]Hoja2!$A:$G,4,0),0)</f>
        <v>700</v>
      </c>
      <c r="N26" s="34">
        <v>0</v>
      </c>
      <c r="O26" s="23">
        <f t="shared" si="3"/>
        <v>0</v>
      </c>
      <c r="P26" s="28">
        <f>IFERROR(VLOOKUP($A26,[1]Hoja2!$A:$G,5,0),0)</f>
        <v>100</v>
      </c>
      <c r="Q26" s="35">
        <v>0</v>
      </c>
      <c r="R26" s="22">
        <f t="shared" si="4"/>
        <v>0</v>
      </c>
      <c r="S26" s="29">
        <f>IFERROR(VLOOKUP($A26,[1]Hoja2!$A:$G,6,0),0)</f>
        <v>480</v>
      </c>
      <c r="T26" s="36">
        <v>0</v>
      </c>
      <c r="U26" s="21">
        <f t="shared" si="5"/>
        <v>0</v>
      </c>
      <c r="V26" s="30">
        <f>IFERROR(VLOOKUP($A26,[1]Hoja2!$A:$G,7,0),0)</f>
        <v>222</v>
      </c>
      <c r="W26" s="37">
        <v>0</v>
      </c>
      <c r="X26" s="20">
        <f t="shared" si="6"/>
        <v>0</v>
      </c>
    </row>
    <row r="27" spans="1:24" x14ac:dyDescent="0.2">
      <c r="A27" s="3" t="s">
        <v>306</v>
      </c>
      <c r="B27" s="2" t="s">
        <v>307</v>
      </c>
      <c r="C27" s="4">
        <v>1</v>
      </c>
      <c r="D27" s="4" t="s">
        <v>465</v>
      </c>
      <c r="E27" s="6"/>
      <c r="F27" s="6">
        <f t="shared" si="0"/>
        <v>0</v>
      </c>
      <c r="G27" s="25">
        <f>IFERROR(VLOOKUP(A27,[1]Hoja2!$A:$G,2,0),0)</f>
        <v>90</v>
      </c>
      <c r="H27" s="32">
        <v>0</v>
      </c>
      <c r="I27" s="19">
        <f t="shared" si="1"/>
        <v>0</v>
      </c>
      <c r="J27" s="26">
        <f>IFERROR(VLOOKUP($A27,[1]Hoja2!$A:$G,3,0),0)</f>
        <v>14</v>
      </c>
      <c r="K27" s="33">
        <v>0</v>
      </c>
      <c r="L27" s="24">
        <f t="shared" si="2"/>
        <v>0</v>
      </c>
      <c r="M27" s="27">
        <f>IFERROR(VLOOKUP($A27,[1]Hoja2!$A:$G,4,0),0)</f>
        <v>44</v>
      </c>
      <c r="N27" s="34">
        <v>0</v>
      </c>
      <c r="O27" s="23">
        <f t="shared" si="3"/>
        <v>0</v>
      </c>
      <c r="P27" s="28">
        <f>IFERROR(VLOOKUP($A27,[1]Hoja2!$A:$G,5,0),0)</f>
        <v>19</v>
      </c>
      <c r="Q27" s="35">
        <v>0</v>
      </c>
      <c r="R27" s="22">
        <f t="shared" si="4"/>
        <v>0</v>
      </c>
      <c r="S27" s="29">
        <f>IFERROR(VLOOKUP($A27,[1]Hoja2!$A:$G,6,0),0)</f>
        <v>45</v>
      </c>
      <c r="T27" s="36">
        <v>0</v>
      </c>
      <c r="U27" s="21">
        <f t="shared" si="5"/>
        <v>0</v>
      </c>
      <c r="V27" s="30">
        <f>IFERROR(VLOOKUP($A27,[1]Hoja2!$A:$G,7,0),0)</f>
        <v>27</v>
      </c>
      <c r="W27" s="37">
        <v>0</v>
      </c>
      <c r="X27" s="20">
        <f t="shared" si="6"/>
        <v>0</v>
      </c>
    </row>
    <row r="28" spans="1:24" x14ac:dyDescent="0.2">
      <c r="A28" s="3" t="s">
        <v>308</v>
      </c>
      <c r="B28" s="2" t="s">
        <v>307</v>
      </c>
      <c r="C28" s="4">
        <v>1</v>
      </c>
      <c r="D28" s="4" t="s">
        <v>465</v>
      </c>
      <c r="E28" s="6"/>
      <c r="F28" s="6">
        <f t="shared" si="0"/>
        <v>0</v>
      </c>
      <c r="G28" s="25">
        <f>IFERROR(VLOOKUP(A28,[1]Hoja2!$A:$G,2,0),0)</f>
        <v>73</v>
      </c>
      <c r="H28" s="32">
        <v>0</v>
      </c>
      <c r="I28" s="19">
        <f t="shared" si="1"/>
        <v>0</v>
      </c>
      <c r="J28" s="26">
        <f>IFERROR(VLOOKUP($A28,[1]Hoja2!$A:$G,3,0),0)</f>
        <v>15</v>
      </c>
      <c r="K28" s="33">
        <v>0</v>
      </c>
      <c r="L28" s="24">
        <f t="shared" si="2"/>
        <v>0</v>
      </c>
      <c r="M28" s="27">
        <f>IFERROR(VLOOKUP($A28,[1]Hoja2!$A:$G,4,0),0)</f>
        <v>77</v>
      </c>
      <c r="N28" s="34">
        <v>0</v>
      </c>
      <c r="O28" s="23">
        <f t="shared" si="3"/>
        <v>0</v>
      </c>
      <c r="P28" s="28">
        <f>IFERROR(VLOOKUP($A28,[1]Hoja2!$A:$G,5,0),0)</f>
        <v>12</v>
      </c>
      <c r="Q28" s="35">
        <v>0</v>
      </c>
      <c r="R28" s="22">
        <f t="shared" si="4"/>
        <v>0</v>
      </c>
      <c r="S28" s="29">
        <f>IFERROR(VLOOKUP($A28,[1]Hoja2!$A:$G,6,0),0)</f>
        <v>37</v>
      </c>
      <c r="T28" s="36">
        <v>0</v>
      </c>
      <c r="U28" s="21">
        <f t="shared" si="5"/>
        <v>0</v>
      </c>
      <c r="V28" s="30">
        <f>IFERROR(VLOOKUP($A28,[1]Hoja2!$A:$G,7,0),0)</f>
        <v>42</v>
      </c>
      <c r="W28" s="37">
        <v>0</v>
      </c>
      <c r="X28" s="20">
        <f t="shared" si="6"/>
        <v>0</v>
      </c>
    </row>
    <row r="29" spans="1:24" x14ac:dyDescent="0.2">
      <c r="A29" s="3" t="s">
        <v>480</v>
      </c>
      <c r="B29" s="2" t="s">
        <v>481</v>
      </c>
      <c r="C29" s="4">
        <v>1</v>
      </c>
      <c r="D29" s="4" t="s">
        <v>465</v>
      </c>
      <c r="E29" s="6"/>
      <c r="F29" s="6">
        <f t="shared" si="0"/>
        <v>0</v>
      </c>
      <c r="G29" s="25">
        <f>IFERROR(VLOOKUP(A29,[1]Hoja2!$A:$G,2,0),0)</f>
        <v>4</v>
      </c>
      <c r="H29" s="32">
        <v>0</v>
      </c>
      <c r="I29" s="19">
        <f t="shared" si="1"/>
        <v>0</v>
      </c>
      <c r="J29" s="26">
        <f>IFERROR(VLOOKUP($A29,[1]Hoja2!$A:$G,3,0),0)</f>
        <v>4</v>
      </c>
      <c r="K29" s="33">
        <v>0</v>
      </c>
      <c r="L29" s="24">
        <f t="shared" si="2"/>
        <v>0</v>
      </c>
      <c r="M29" s="27">
        <f>IFERROR(VLOOKUP($A29,[1]Hoja2!$A:$G,4,0),0)</f>
        <v>6</v>
      </c>
      <c r="N29" s="34">
        <v>0</v>
      </c>
      <c r="O29" s="23">
        <f t="shared" si="3"/>
        <v>0</v>
      </c>
      <c r="P29" s="28">
        <f>IFERROR(VLOOKUP($A29,[1]Hoja2!$A:$G,5,0),0)</f>
        <v>11</v>
      </c>
      <c r="Q29" s="35">
        <v>0</v>
      </c>
      <c r="R29" s="22">
        <f t="shared" si="4"/>
        <v>0</v>
      </c>
      <c r="S29" s="29">
        <f>IFERROR(VLOOKUP($A29,[1]Hoja2!$A:$G,6,0),0)</f>
        <v>0</v>
      </c>
      <c r="T29" s="36">
        <v>0</v>
      </c>
      <c r="U29" s="21">
        <f t="shared" si="5"/>
        <v>0</v>
      </c>
      <c r="V29" s="30">
        <f>IFERROR(VLOOKUP($A29,[1]Hoja2!$A:$G,7,0),0)</f>
        <v>0</v>
      </c>
      <c r="W29" s="37">
        <v>0</v>
      </c>
      <c r="X29" s="20">
        <f t="shared" si="6"/>
        <v>0</v>
      </c>
    </row>
    <row r="30" spans="1:24" x14ac:dyDescent="0.2">
      <c r="A30" s="3" t="s">
        <v>309</v>
      </c>
      <c r="B30" s="2" t="s">
        <v>284</v>
      </c>
      <c r="C30" s="4">
        <v>38</v>
      </c>
      <c r="D30" s="4" t="s">
        <v>463</v>
      </c>
      <c r="E30" s="6"/>
      <c r="F30" s="6">
        <f t="shared" si="0"/>
        <v>0</v>
      </c>
      <c r="G30" s="25">
        <f>IFERROR(VLOOKUP(A30,[1]Hoja2!$A:$G,2,0),0)</f>
        <v>126</v>
      </c>
      <c r="H30" s="32">
        <v>0</v>
      </c>
      <c r="I30" s="19">
        <f t="shared" si="1"/>
        <v>0</v>
      </c>
      <c r="J30" s="26">
        <f>IFERROR(VLOOKUP($A30,[1]Hoja2!$A:$G,3,0),0)</f>
        <v>12</v>
      </c>
      <c r="K30" s="33">
        <v>0</v>
      </c>
      <c r="L30" s="24">
        <f t="shared" si="2"/>
        <v>0</v>
      </c>
      <c r="M30" s="27">
        <f>IFERROR(VLOOKUP($A30,[1]Hoja2!$A:$G,4,0),0)</f>
        <v>50</v>
      </c>
      <c r="N30" s="34">
        <v>0</v>
      </c>
      <c r="O30" s="23">
        <f t="shared" si="3"/>
        <v>0</v>
      </c>
      <c r="P30" s="28">
        <f>IFERROR(VLOOKUP($A30,[1]Hoja2!$A:$G,5,0),0)</f>
        <v>42</v>
      </c>
      <c r="Q30" s="35">
        <v>0</v>
      </c>
      <c r="R30" s="22">
        <f t="shared" si="4"/>
        <v>0</v>
      </c>
      <c r="S30" s="29">
        <f>IFERROR(VLOOKUP($A30,[1]Hoja2!$A:$G,6,0),0)</f>
        <v>10</v>
      </c>
      <c r="T30" s="36">
        <v>0</v>
      </c>
      <c r="U30" s="21">
        <f t="shared" si="5"/>
        <v>0</v>
      </c>
      <c r="V30" s="30">
        <f>IFERROR(VLOOKUP($A30,[1]Hoja2!$A:$G,7,0),0)</f>
        <v>33</v>
      </c>
      <c r="W30" s="37">
        <v>0</v>
      </c>
      <c r="X30" s="20">
        <f t="shared" si="6"/>
        <v>0</v>
      </c>
    </row>
    <row r="31" spans="1:24" x14ac:dyDescent="0.2">
      <c r="A31" s="3" t="s">
        <v>310</v>
      </c>
      <c r="B31" s="2" t="s">
        <v>289</v>
      </c>
      <c r="C31" s="4">
        <v>144</v>
      </c>
      <c r="D31" s="4" t="s">
        <v>465</v>
      </c>
      <c r="E31" s="6"/>
      <c r="F31" s="6">
        <f t="shared" si="0"/>
        <v>0</v>
      </c>
      <c r="G31" s="25">
        <f>IFERROR(VLOOKUP(A31,[1]Hoja2!$A:$G,2,0),0)</f>
        <v>172</v>
      </c>
      <c r="H31" s="32">
        <v>0</v>
      </c>
      <c r="I31" s="19">
        <f t="shared" si="1"/>
        <v>0</v>
      </c>
      <c r="J31" s="26">
        <f>IFERROR(VLOOKUP($A31,[1]Hoja2!$A:$G,3,0),0)</f>
        <v>28</v>
      </c>
      <c r="K31" s="33">
        <v>0</v>
      </c>
      <c r="L31" s="24">
        <f t="shared" si="2"/>
        <v>0</v>
      </c>
      <c r="M31" s="27">
        <f>IFERROR(VLOOKUP($A31,[1]Hoja2!$A:$G,4,0),0)</f>
        <v>17</v>
      </c>
      <c r="N31" s="34">
        <v>0</v>
      </c>
      <c r="O31" s="23">
        <f t="shared" si="3"/>
        <v>0</v>
      </c>
      <c r="P31" s="28">
        <f>IFERROR(VLOOKUP($A31,[1]Hoja2!$A:$G,5,0),0)</f>
        <v>65</v>
      </c>
      <c r="Q31" s="35">
        <v>0</v>
      </c>
      <c r="R31" s="22">
        <f t="shared" si="4"/>
        <v>0</v>
      </c>
      <c r="S31" s="29">
        <f>IFERROR(VLOOKUP($A31,[1]Hoja2!$A:$G,6,0),0)</f>
        <v>100</v>
      </c>
      <c r="T31" s="36">
        <v>0</v>
      </c>
      <c r="U31" s="21">
        <f t="shared" si="5"/>
        <v>0</v>
      </c>
      <c r="V31" s="30">
        <f>IFERROR(VLOOKUP($A31,[1]Hoja2!$A:$G,7,0),0)</f>
        <v>83</v>
      </c>
      <c r="W31" s="37">
        <v>0</v>
      </c>
      <c r="X31" s="20">
        <f t="shared" si="6"/>
        <v>0</v>
      </c>
    </row>
    <row r="32" spans="1:24" x14ac:dyDescent="0.2">
      <c r="A32" s="3" t="s">
        <v>311</v>
      </c>
      <c r="B32" s="2" t="s">
        <v>307</v>
      </c>
      <c r="C32" s="4">
        <v>1</v>
      </c>
      <c r="D32" s="4" t="s">
        <v>465</v>
      </c>
      <c r="E32" s="6"/>
      <c r="F32" s="6">
        <f t="shared" si="0"/>
        <v>0</v>
      </c>
      <c r="G32" s="25">
        <f>IFERROR(VLOOKUP(A32,[1]Hoja2!$A:$G,2,0),0)</f>
        <v>69</v>
      </c>
      <c r="H32" s="32">
        <v>0</v>
      </c>
      <c r="I32" s="19">
        <f t="shared" si="1"/>
        <v>0</v>
      </c>
      <c r="J32" s="26">
        <f>IFERROR(VLOOKUP($A32,[1]Hoja2!$A:$G,3,0),0)</f>
        <v>25</v>
      </c>
      <c r="K32" s="33">
        <v>0</v>
      </c>
      <c r="L32" s="24">
        <f t="shared" si="2"/>
        <v>0</v>
      </c>
      <c r="M32" s="27">
        <f>IFERROR(VLOOKUP($A32,[1]Hoja2!$A:$G,4,0),0)</f>
        <v>28</v>
      </c>
      <c r="N32" s="34">
        <v>0</v>
      </c>
      <c r="O32" s="23">
        <f t="shared" si="3"/>
        <v>0</v>
      </c>
      <c r="P32" s="28">
        <f>IFERROR(VLOOKUP($A32,[1]Hoja2!$A:$G,5,0),0)</f>
        <v>30</v>
      </c>
      <c r="Q32" s="35">
        <v>0</v>
      </c>
      <c r="R32" s="22">
        <f t="shared" si="4"/>
        <v>0</v>
      </c>
      <c r="S32" s="29">
        <f>IFERROR(VLOOKUP($A32,[1]Hoja2!$A:$G,6,0),0)</f>
        <v>21</v>
      </c>
      <c r="T32" s="36">
        <v>0</v>
      </c>
      <c r="U32" s="21">
        <f t="shared" si="5"/>
        <v>0</v>
      </c>
      <c r="V32" s="30">
        <f>IFERROR(VLOOKUP($A32,[1]Hoja2!$A:$G,7,0),0)</f>
        <v>32</v>
      </c>
      <c r="W32" s="37">
        <v>0</v>
      </c>
      <c r="X32" s="20">
        <f t="shared" si="6"/>
        <v>0</v>
      </c>
    </row>
    <row r="33" spans="1:24" x14ac:dyDescent="0.2">
      <c r="A33" s="3" t="s">
        <v>312</v>
      </c>
      <c r="B33" s="2" t="s">
        <v>289</v>
      </c>
      <c r="C33" s="4">
        <v>15</v>
      </c>
      <c r="D33" s="4" t="s">
        <v>465</v>
      </c>
      <c r="E33" s="6"/>
      <c r="F33" s="6">
        <f t="shared" si="0"/>
        <v>0</v>
      </c>
      <c r="G33" s="25">
        <f>IFERROR(VLOOKUP(A33,[1]Hoja2!$A:$G,2,0),0)</f>
        <v>110</v>
      </c>
      <c r="H33" s="32">
        <v>0</v>
      </c>
      <c r="I33" s="19">
        <f t="shared" si="1"/>
        <v>0</v>
      </c>
      <c r="J33" s="26">
        <f>IFERROR(VLOOKUP($A33,[1]Hoja2!$A:$G,3,0),0)</f>
        <v>6</v>
      </c>
      <c r="K33" s="33">
        <v>0</v>
      </c>
      <c r="L33" s="24">
        <f t="shared" si="2"/>
        <v>0</v>
      </c>
      <c r="M33" s="27">
        <f>IFERROR(VLOOKUP($A33,[1]Hoja2!$A:$G,4,0),0)</f>
        <v>12</v>
      </c>
      <c r="N33" s="34">
        <v>0</v>
      </c>
      <c r="O33" s="23">
        <f t="shared" si="3"/>
        <v>0</v>
      </c>
      <c r="P33" s="28">
        <f>IFERROR(VLOOKUP($A33,[1]Hoja2!$A:$G,5,0),0)</f>
        <v>4</v>
      </c>
      <c r="Q33" s="35">
        <v>0</v>
      </c>
      <c r="R33" s="22">
        <f t="shared" si="4"/>
        <v>0</v>
      </c>
      <c r="S33" s="29">
        <f>IFERROR(VLOOKUP($A33,[1]Hoja2!$A:$G,6,0),0)</f>
        <v>4</v>
      </c>
      <c r="T33" s="36">
        <v>0</v>
      </c>
      <c r="U33" s="21">
        <f t="shared" si="5"/>
        <v>0</v>
      </c>
      <c r="V33" s="30">
        <f>IFERROR(VLOOKUP($A33,[1]Hoja2!$A:$G,7,0),0)</f>
        <v>30</v>
      </c>
      <c r="W33" s="37">
        <v>0</v>
      </c>
      <c r="X33" s="20">
        <f t="shared" si="6"/>
        <v>0</v>
      </c>
    </row>
    <row r="34" spans="1:24" x14ac:dyDescent="0.2">
      <c r="A34" s="3" t="s">
        <v>482</v>
      </c>
      <c r="B34" s="2" t="s">
        <v>284</v>
      </c>
      <c r="C34" s="4">
        <v>15</v>
      </c>
      <c r="D34" s="4" t="s">
        <v>465</v>
      </c>
      <c r="E34" s="6"/>
      <c r="F34" s="6">
        <f t="shared" si="0"/>
        <v>0</v>
      </c>
      <c r="G34" s="25">
        <f>IFERROR(VLOOKUP(A34,[1]Hoja2!$A:$G,2,0),0)</f>
        <v>755</v>
      </c>
      <c r="H34" s="32">
        <v>0</v>
      </c>
      <c r="I34" s="19">
        <f t="shared" si="1"/>
        <v>0</v>
      </c>
      <c r="J34" s="26">
        <f>IFERROR(VLOOKUP($A34,[1]Hoja2!$A:$G,3,0),0)</f>
        <v>87</v>
      </c>
      <c r="K34" s="33">
        <v>0</v>
      </c>
      <c r="L34" s="24">
        <f t="shared" si="2"/>
        <v>0</v>
      </c>
      <c r="M34" s="27">
        <f>IFERROR(VLOOKUP($A34,[1]Hoja2!$A:$G,4,0),0)</f>
        <v>225</v>
      </c>
      <c r="N34" s="34">
        <v>0</v>
      </c>
      <c r="O34" s="23">
        <f t="shared" si="3"/>
        <v>0</v>
      </c>
      <c r="P34" s="28">
        <f>IFERROR(VLOOKUP($A34,[1]Hoja2!$A:$G,5,0),0)</f>
        <v>145</v>
      </c>
      <c r="Q34" s="35">
        <v>0</v>
      </c>
      <c r="R34" s="22">
        <f t="shared" si="4"/>
        <v>0</v>
      </c>
      <c r="S34" s="29">
        <f>IFERROR(VLOOKUP($A34,[1]Hoja2!$A:$G,6,0),0)</f>
        <v>268</v>
      </c>
      <c r="T34" s="36">
        <v>0</v>
      </c>
      <c r="U34" s="21">
        <f t="shared" si="5"/>
        <v>0</v>
      </c>
      <c r="V34" s="30">
        <f>IFERROR(VLOOKUP($A34,[1]Hoja2!$A:$G,7,0),0)</f>
        <v>206</v>
      </c>
      <c r="W34" s="37">
        <v>0</v>
      </c>
      <c r="X34" s="20">
        <f t="shared" si="6"/>
        <v>0</v>
      </c>
    </row>
    <row r="35" spans="1:24" x14ac:dyDescent="0.2">
      <c r="A35" s="3" t="s">
        <v>444</v>
      </c>
      <c r="B35" s="2" t="s">
        <v>289</v>
      </c>
      <c r="C35" s="4">
        <v>1</v>
      </c>
      <c r="D35" s="4" t="s">
        <v>465</v>
      </c>
      <c r="E35" s="6"/>
      <c r="F35" s="6">
        <f t="shared" si="0"/>
        <v>0</v>
      </c>
      <c r="G35" s="25">
        <f>IFERROR(VLOOKUP(A35,[1]Hoja2!$A:$G,2,0),0)</f>
        <v>9</v>
      </c>
      <c r="H35" s="32">
        <v>0</v>
      </c>
      <c r="I35" s="19">
        <f t="shared" si="1"/>
        <v>0</v>
      </c>
      <c r="J35" s="26">
        <f>IFERROR(VLOOKUP($A35,[1]Hoja2!$A:$G,3,0),0)</f>
        <v>1</v>
      </c>
      <c r="K35" s="33">
        <v>0</v>
      </c>
      <c r="L35" s="24">
        <f t="shared" si="2"/>
        <v>0</v>
      </c>
      <c r="M35" s="27">
        <f>IFERROR(VLOOKUP($A35,[1]Hoja2!$A:$G,4,0),0)</f>
        <v>0</v>
      </c>
      <c r="N35" s="34">
        <v>0</v>
      </c>
      <c r="O35" s="23">
        <f t="shared" si="3"/>
        <v>0</v>
      </c>
      <c r="P35" s="28">
        <f>IFERROR(VLOOKUP($A35,[1]Hoja2!$A:$G,5,0),0)</f>
        <v>50</v>
      </c>
      <c r="Q35" s="35">
        <v>0</v>
      </c>
      <c r="R35" s="22">
        <f t="shared" si="4"/>
        <v>0</v>
      </c>
      <c r="S35" s="29">
        <f>IFERROR(VLOOKUP($A35,[1]Hoja2!$A:$G,6,0),0)</f>
        <v>2</v>
      </c>
      <c r="T35" s="36">
        <v>0</v>
      </c>
      <c r="U35" s="21">
        <f t="shared" si="5"/>
        <v>0</v>
      </c>
      <c r="V35" s="30">
        <f>IFERROR(VLOOKUP($A35,[1]Hoja2!$A:$G,7,0),0)</f>
        <v>0</v>
      </c>
      <c r="W35" s="37">
        <v>0</v>
      </c>
      <c r="X35" s="20">
        <f t="shared" si="6"/>
        <v>0</v>
      </c>
    </row>
    <row r="36" spans="1:24" x14ac:dyDescent="0.2">
      <c r="A36" s="3" t="s">
        <v>445</v>
      </c>
      <c r="B36" s="2" t="s">
        <v>289</v>
      </c>
      <c r="C36" s="4">
        <v>1</v>
      </c>
      <c r="D36" s="4" t="s">
        <v>465</v>
      </c>
      <c r="E36" s="6"/>
      <c r="F36" s="6">
        <f t="shared" ref="F36:F67" si="7">I36+L36+O36+R36+U36+X36</f>
        <v>0</v>
      </c>
      <c r="G36" s="25">
        <f>IFERROR(VLOOKUP(A36,[1]Hoja2!$A:$G,2,0),0)</f>
        <v>10</v>
      </c>
      <c r="H36" s="32">
        <v>0</v>
      </c>
      <c r="I36" s="19">
        <f t="shared" ref="I36:I67" si="8">G36*H36</f>
        <v>0</v>
      </c>
      <c r="J36" s="26">
        <f>IFERROR(VLOOKUP($A36,[1]Hoja2!$A:$G,3,0),0)</f>
        <v>1</v>
      </c>
      <c r="K36" s="33">
        <v>0</v>
      </c>
      <c r="L36" s="24">
        <f t="shared" ref="L36:L67" si="9">J36*K36</f>
        <v>0</v>
      </c>
      <c r="M36" s="27">
        <f>IFERROR(VLOOKUP($A36,[1]Hoja2!$A:$G,4,0),0)</f>
        <v>0</v>
      </c>
      <c r="N36" s="34">
        <v>0</v>
      </c>
      <c r="O36" s="23">
        <f t="shared" ref="O36:O67" si="10">M36*N36</f>
        <v>0</v>
      </c>
      <c r="P36" s="28">
        <f>IFERROR(VLOOKUP($A36,[1]Hoja2!$A:$G,5,0),0)</f>
        <v>0</v>
      </c>
      <c r="Q36" s="35">
        <v>0</v>
      </c>
      <c r="R36" s="22">
        <f t="shared" ref="R36:R67" si="11">P36*Q36</f>
        <v>0</v>
      </c>
      <c r="S36" s="29">
        <f>IFERROR(VLOOKUP($A36,[1]Hoja2!$A:$G,6,0),0)</f>
        <v>0</v>
      </c>
      <c r="T36" s="36">
        <v>0</v>
      </c>
      <c r="U36" s="21">
        <f t="shared" ref="U36:U67" si="12">S36*T36</f>
        <v>0</v>
      </c>
      <c r="V36" s="30">
        <f>IFERROR(VLOOKUP($A36,[1]Hoja2!$A:$G,7,0),0)</f>
        <v>0</v>
      </c>
      <c r="W36" s="37">
        <v>0</v>
      </c>
      <c r="X36" s="20">
        <f t="shared" ref="X36:X67" si="13">V36*W36</f>
        <v>0</v>
      </c>
    </row>
    <row r="37" spans="1:24" x14ac:dyDescent="0.2">
      <c r="A37" s="3" t="s">
        <v>446</v>
      </c>
      <c r="B37" s="2" t="s">
        <v>289</v>
      </c>
      <c r="C37" s="4">
        <v>1</v>
      </c>
      <c r="D37" s="4" t="s">
        <v>465</v>
      </c>
      <c r="E37" s="6"/>
      <c r="F37" s="6">
        <f t="shared" si="7"/>
        <v>0</v>
      </c>
      <c r="G37" s="25">
        <f>IFERROR(VLOOKUP(A37,[1]Hoja2!$A:$G,2,0),0)</f>
        <v>10</v>
      </c>
      <c r="H37" s="32">
        <v>0</v>
      </c>
      <c r="I37" s="19">
        <f t="shared" si="8"/>
        <v>0</v>
      </c>
      <c r="J37" s="26">
        <f>IFERROR(VLOOKUP($A37,[1]Hoja2!$A:$G,3,0),0)</f>
        <v>1</v>
      </c>
      <c r="K37" s="33">
        <v>0</v>
      </c>
      <c r="L37" s="24">
        <f t="shared" si="9"/>
        <v>0</v>
      </c>
      <c r="M37" s="27">
        <f>IFERROR(VLOOKUP($A37,[1]Hoja2!$A:$G,4,0),0)</f>
        <v>0</v>
      </c>
      <c r="N37" s="34">
        <v>0</v>
      </c>
      <c r="O37" s="23">
        <f t="shared" si="10"/>
        <v>0</v>
      </c>
      <c r="P37" s="28">
        <f>IFERROR(VLOOKUP($A37,[1]Hoja2!$A:$G,5,0),0)</f>
        <v>0</v>
      </c>
      <c r="Q37" s="35">
        <v>0</v>
      </c>
      <c r="R37" s="22">
        <f t="shared" si="11"/>
        <v>0</v>
      </c>
      <c r="S37" s="29">
        <f>IFERROR(VLOOKUP($A37,[1]Hoja2!$A:$G,6,0),0)</f>
        <v>0</v>
      </c>
      <c r="T37" s="36">
        <v>0</v>
      </c>
      <c r="U37" s="21">
        <f t="shared" si="12"/>
        <v>0</v>
      </c>
      <c r="V37" s="30">
        <f>IFERROR(VLOOKUP($A37,[1]Hoja2!$A:$G,7,0),0)</f>
        <v>0</v>
      </c>
      <c r="W37" s="37">
        <v>0</v>
      </c>
      <c r="X37" s="20">
        <f t="shared" si="13"/>
        <v>0</v>
      </c>
    </row>
    <row r="38" spans="1:24" x14ac:dyDescent="0.2">
      <c r="A38" s="3" t="s">
        <v>447</v>
      </c>
      <c r="B38" s="2" t="s">
        <v>289</v>
      </c>
      <c r="C38" s="4">
        <v>1</v>
      </c>
      <c r="D38" s="4" t="s">
        <v>465</v>
      </c>
      <c r="E38" s="6"/>
      <c r="F38" s="6">
        <f t="shared" si="7"/>
        <v>0</v>
      </c>
      <c r="G38" s="25">
        <f>IFERROR(VLOOKUP(A38,[1]Hoja2!$A:$G,2,0),0)</f>
        <v>8</v>
      </c>
      <c r="H38" s="32">
        <v>0</v>
      </c>
      <c r="I38" s="19">
        <f t="shared" si="8"/>
        <v>0</v>
      </c>
      <c r="J38" s="26">
        <f>IFERROR(VLOOKUP($A38,[1]Hoja2!$A:$G,3,0),0)</f>
        <v>0</v>
      </c>
      <c r="K38" s="33">
        <v>0</v>
      </c>
      <c r="L38" s="24">
        <f t="shared" si="9"/>
        <v>0</v>
      </c>
      <c r="M38" s="27">
        <f>IFERROR(VLOOKUP($A38,[1]Hoja2!$A:$G,4,0),0)</f>
        <v>0</v>
      </c>
      <c r="N38" s="34">
        <v>0</v>
      </c>
      <c r="O38" s="23">
        <f t="shared" si="10"/>
        <v>0</v>
      </c>
      <c r="P38" s="28">
        <f>IFERROR(VLOOKUP($A38,[1]Hoja2!$A:$G,5,0),0)</f>
        <v>0</v>
      </c>
      <c r="Q38" s="35">
        <v>0</v>
      </c>
      <c r="R38" s="22">
        <f t="shared" si="11"/>
        <v>0</v>
      </c>
      <c r="S38" s="29">
        <f>IFERROR(VLOOKUP($A38,[1]Hoja2!$A:$G,6,0),0)</f>
        <v>0</v>
      </c>
      <c r="T38" s="36">
        <v>0</v>
      </c>
      <c r="U38" s="21">
        <f t="shared" si="12"/>
        <v>0</v>
      </c>
      <c r="V38" s="30">
        <f>IFERROR(VLOOKUP($A38,[1]Hoja2!$A:$G,7,0),0)</f>
        <v>0</v>
      </c>
      <c r="W38" s="37">
        <v>0</v>
      </c>
      <c r="X38" s="20">
        <f t="shared" si="13"/>
        <v>0</v>
      </c>
    </row>
    <row r="39" spans="1:24" x14ac:dyDescent="0.2">
      <c r="A39" s="3" t="s">
        <v>448</v>
      </c>
      <c r="B39" s="2" t="s">
        <v>289</v>
      </c>
      <c r="C39" s="4">
        <v>1</v>
      </c>
      <c r="D39" s="4" t="s">
        <v>465</v>
      </c>
      <c r="E39" s="6"/>
      <c r="F39" s="6">
        <f t="shared" si="7"/>
        <v>0</v>
      </c>
      <c r="G39" s="25">
        <f>IFERROR(VLOOKUP(A39,[1]Hoja2!$A:$G,2,0),0)</f>
        <v>4</v>
      </c>
      <c r="H39" s="32">
        <v>0</v>
      </c>
      <c r="I39" s="19">
        <f t="shared" si="8"/>
        <v>0</v>
      </c>
      <c r="J39" s="26">
        <f>IFERROR(VLOOKUP($A39,[1]Hoja2!$A:$G,3,0),0)</f>
        <v>0</v>
      </c>
      <c r="K39" s="33">
        <v>0</v>
      </c>
      <c r="L39" s="24">
        <f t="shared" si="9"/>
        <v>0</v>
      </c>
      <c r="M39" s="27">
        <f>IFERROR(VLOOKUP($A39,[1]Hoja2!$A:$G,4,0),0)</f>
        <v>0</v>
      </c>
      <c r="N39" s="34">
        <v>0</v>
      </c>
      <c r="O39" s="23">
        <f t="shared" si="10"/>
        <v>0</v>
      </c>
      <c r="P39" s="28">
        <f>IFERROR(VLOOKUP($A39,[1]Hoja2!$A:$G,5,0),0)</f>
        <v>0</v>
      </c>
      <c r="Q39" s="35">
        <v>0</v>
      </c>
      <c r="R39" s="22">
        <f t="shared" si="11"/>
        <v>0</v>
      </c>
      <c r="S39" s="29">
        <f>IFERROR(VLOOKUP($A39,[1]Hoja2!$A:$G,6,0),0)</f>
        <v>0</v>
      </c>
      <c r="T39" s="36">
        <v>0</v>
      </c>
      <c r="U39" s="21">
        <f t="shared" si="12"/>
        <v>0</v>
      </c>
      <c r="V39" s="30">
        <f>IFERROR(VLOOKUP($A39,[1]Hoja2!$A:$G,7,0),0)</f>
        <v>0</v>
      </c>
      <c r="W39" s="37">
        <v>0</v>
      </c>
      <c r="X39" s="20">
        <f t="shared" si="13"/>
        <v>0</v>
      </c>
    </row>
    <row r="40" spans="1:24" x14ac:dyDescent="0.2">
      <c r="A40" s="3" t="s">
        <v>449</v>
      </c>
      <c r="B40" s="2" t="s">
        <v>289</v>
      </c>
      <c r="C40" s="4">
        <v>1</v>
      </c>
      <c r="D40" s="4" t="s">
        <v>465</v>
      </c>
      <c r="E40" s="6"/>
      <c r="F40" s="6">
        <f t="shared" si="7"/>
        <v>0</v>
      </c>
      <c r="G40" s="25">
        <f>IFERROR(VLOOKUP(A40,[1]Hoja2!$A:$G,2,0),0)</f>
        <v>3</v>
      </c>
      <c r="H40" s="32">
        <v>0</v>
      </c>
      <c r="I40" s="19">
        <f t="shared" si="8"/>
        <v>0</v>
      </c>
      <c r="J40" s="26">
        <f>IFERROR(VLOOKUP($A40,[1]Hoja2!$A:$G,3,0),0)</f>
        <v>0</v>
      </c>
      <c r="K40" s="33">
        <v>0</v>
      </c>
      <c r="L40" s="24">
        <f t="shared" si="9"/>
        <v>0</v>
      </c>
      <c r="M40" s="27">
        <f>IFERROR(VLOOKUP($A40,[1]Hoja2!$A:$G,4,0),0)</f>
        <v>0</v>
      </c>
      <c r="N40" s="34">
        <v>0</v>
      </c>
      <c r="O40" s="23">
        <f t="shared" si="10"/>
        <v>0</v>
      </c>
      <c r="P40" s="28">
        <f>IFERROR(VLOOKUP($A40,[1]Hoja2!$A:$G,5,0),0)</f>
        <v>2</v>
      </c>
      <c r="Q40" s="35">
        <v>0</v>
      </c>
      <c r="R40" s="22">
        <f t="shared" si="11"/>
        <v>0</v>
      </c>
      <c r="S40" s="29">
        <f>IFERROR(VLOOKUP($A40,[1]Hoja2!$A:$G,6,0),0)</f>
        <v>0</v>
      </c>
      <c r="T40" s="36">
        <v>0</v>
      </c>
      <c r="U40" s="21">
        <f t="shared" si="12"/>
        <v>0</v>
      </c>
      <c r="V40" s="30">
        <f>IFERROR(VLOOKUP($A40,[1]Hoja2!$A:$G,7,0),0)</f>
        <v>0</v>
      </c>
      <c r="W40" s="37">
        <v>0</v>
      </c>
      <c r="X40" s="20">
        <f t="shared" si="13"/>
        <v>0</v>
      </c>
    </row>
    <row r="41" spans="1:24" x14ac:dyDescent="0.2">
      <c r="A41" s="3" t="s">
        <v>450</v>
      </c>
      <c r="B41" s="2" t="s">
        <v>289</v>
      </c>
      <c r="C41" s="4">
        <v>1</v>
      </c>
      <c r="D41" s="4" t="s">
        <v>465</v>
      </c>
      <c r="E41" s="6"/>
      <c r="F41" s="6">
        <f t="shared" si="7"/>
        <v>0</v>
      </c>
      <c r="G41" s="25">
        <f>IFERROR(VLOOKUP(A41,[1]Hoja2!$A:$G,2,0),0)</f>
        <v>0</v>
      </c>
      <c r="H41" s="32">
        <v>0</v>
      </c>
      <c r="I41" s="19">
        <f t="shared" si="8"/>
        <v>0</v>
      </c>
      <c r="J41" s="26">
        <f>IFERROR(VLOOKUP($A41,[1]Hoja2!$A:$G,3,0),0)</f>
        <v>0</v>
      </c>
      <c r="K41" s="33">
        <v>0</v>
      </c>
      <c r="L41" s="24">
        <f t="shared" si="9"/>
        <v>0</v>
      </c>
      <c r="M41" s="27">
        <f>IFERROR(VLOOKUP($A41,[1]Hoja2!$A:$G,4,0),0)</f>
        <v>0</v>
      </c>
      <c r="N41" s="34">
        <v>0</v>
      </c>
      <c r="O41" s="23">
        <f t="shared" si="10"/>
        <v>0</v>
      </c>
      <c r="P41" s="28">
        <f>IFERROR(VLOOKUP($A41,[1]Hoja2!$A:$G,5,0),0)</f>
        <v>2</v>
      </c>
      <c r="Q41" s="35">
        <v>0</v>
      </c>
      <c r="R41" s="22">
        <f t="shared" si="11"/>
        <v>0</v>
      </c>
      <c r="S41" s="29">
        <f>IFERROR(VLOOKUP($A41,[1]Hoja2!$A:$G,6,0),0)</f>
        <v>0</v>
      </c>
      <c r="T41" s="36">
        <v>0</v>
      </c>
      <c r="U41" s="21">
        <f t="shared" si="12"/>
        <v>0</v>
      </c>
      <c r="V41" s="30">
        <f>IFERROR(VLOOKUP($A41,[1]Hoja2!$A:$G,7,0),0)</f>
        <v>0</v>
      </c>
      <c r="W41" s="37">
        <v>0</v>
      </c>
      <c r="X41" s="20">
        <f t="shared" si="13"/>
        <v>0</v>
      </c>
    </row>
    <row r="42" spans="1:24" x14ac:dyDescent="0.2">
      <c r="A42" s="3" t="s">
        <v>451</v>
      </c>
      <c r="B42" s="2" t="s">
        <v>289</v>
      </c>
      <c r="C42" s="4">
        <v>1</v>
      </c>
      <c r="D42" s="4" t="s">
        <v>465</v>
      </c>
      <c r="E42" s="6"/>
      <c r="F42" s="6">
        <f t="shared" si="7"/>
        <v>0</v>
      </c>
      <c r="G42" s="25">
        <f>IFERROR(VLOOKUP(A42,[1]Hoja2!$A:$G,2,0),0)</f>
        <v>0</v>
      </c>
      <c r="H42" s="32">
        <v>0</v>
      </c>
      <c r="I42" s="19">
        <f t="shared" si="8"/>
        <v>0</v>
      </c>
      <c r="J42" s="26">
        <f>IFERROR(VLOOKUP($A42,[1]Hoja2!$A:$G,3,0),0)</f>
        <v>0</v>
      </c>
      <c r="K42" s="33">
        <v>0</v>
      </c>
      <c r="L42" s="24">
        <f t="shared" si="9"/>
        <v>0</v>
      </c>
      <c r="M42" s="27">
        <f>IFERROR(VLOOKUP($A42,[1]Hoja2!$A:$G,4,0),0)</f>
        <v>0</v>
      </c>
      <c r="N42" s="34">
        <v>0</v>
      </c>
      <c r="O42" s="23">
        <f t="shared" si="10"/>
        <v>0</v>
      </c>
      <c r="P42" s="28">
        <f>IFERROR(VLOOKUP($A42,[1]Hoja2!$A:$G,5,0),0)</f>
        <v>2</v>
      </c>
      <c r="Q42" s="35">
        <v>0</v>
      </c>
      <c r="R42" s="22">
        <f t="shared" si="11"/>
        <v>0</v>
      </c>
      <c r="S42" s="29">
        <f>IFERROR(VLOOKUP($A42,[1]Hoja2!$A:$G,6,0),0)</f>
        <v>0</v>
      </c>
      <c r="T42" s="36">
        <v>0</v>
      </c>
      <c r="U42" s="21">
        <f t="shared" si="12"/>
        <v>0</v>
      </c>
      <c r="V42" s="30">
        <f>IFERROR(VLOOKUP($A42,[1]Hoja2!$A:$G,7,0),0)</f>
        <v>0</v>
      </c>
      <c r="W42" s="37">
        <v>0</v>
      </c>
      <c r="X42" s="20">
        <f t="shared" si="13"/>
        <v>0</v>
      </c>
    </row>
    <row r="43" spans="1:24" x14ac:dyDescent="0.2">
      <c r="A43" s="3" t="s">
        <v>452</v>
      </c>
      <c r="B43" s="2" t="s">
        <v>289</v>
      </c>
      <c r="C43" s="4">
        <v>1</v>
      </c>
      <c r="D43" s="4" t="s">
        <v>465</v>
      </c>
      <c r="E43" s="6"/>
      <c r="F43" s="6">
        <f t="shared" si="7"/>
        <v>0</v>
      </c>
      <c r="G43" s="25">
        <f>IFERROR(VLOOKUP(A43,[1]Hoja2!$A:$G,2,0),0)</f>
        <v>0</v>
      </c>
      <c r="H43" s="32">
        <v>0</v>
      </c>
      <c r="I43" s="19">
        <f t="shared" si="8"/>
        <v>0</v>
      </c>
      <c r="J43" s="26">
        <f>IFERROR(VLOOKUP($A43,[1]Hoja2!$A:$G,3,0),0)</f>
        <v>0</v>
      </c>
      <c r="K43" s="33">
        <v>0</v>
      </c>
      <c r="L43" s="24">
        <f t="shared" si="9"/>
        <v>0</v>
      </c>
      <c r="M43" s="27">
        <f>IFERROR(VLOOKUP($A43,[1]Hoja2!$A:$G,4,0),0)</f>
        <v>0</v>
      </c>
      <c r="N43" s="34">
        <v>0</v>
      </c>
      <c r="O43" s="23">
        <f t="shared" si="10"/>
        <v>0</v>
      </c>
      <c r="P43" s="28">
        <f>IFERROR(VLOOKUP($A43,[1]Hoja2!$A:$G,5,0),0)</f>
        <v>2</v>
      </c>
      <c r="Q43" s="35">
        <v>0</v>
      </c>
      <c r="R43" s="22">
        <f t="shared" si="11"/>
        <v>0</v>
      </c>
      <c r="S43" s="29">
        <f>IFERROR(VLOOKUP($A43,[1]Hoja2!$A:$G,6,0),0)</f>
        <v>0</v>
      </c>
      <c r="T43" s="36">
        <v>0</v>
      </c>
      <c r="U43" s="21">
        <f t="shared" si="12"/>
        <v>0</v>
      </c>
      <c r="V43" s="30">
        <f>IFERROR(VLOOKUP($A43,[1]Hoja2!$A:$G,7,0),0)</f>
        <v>0</v>
      </c>
      <c r="W43" s="37">
        <v>0</v>
      </c>
      <c r="X43" s="20">
        <f t="shared" si="13"/>
        <v>0</v>
      </c>
    </row>
    <row r="44" spans="1:24" x14ac:dyDescent="0.2">
      <c r="A44" s="3" t="s">
        <v>483</v>
      </c>
      <c r="B44" s="2" t="s">
        <v>289</v>
      </c>
      <c r="C44" s="4">
        <v>100</v>
      </c>
      <c r="D44" s="4" t="s">
        <v>465</v>
      </c>
      <c r="E44" s="6"/>
      <c r="F44" s="6">
        <f t="shared" si="7"/>
        <v>0</v>
      </c>
      <c r="G44" s="25">
        <f>IFERROR(VLOOKUP(A44,[1]Hoja2!$A:$G,2,0),0)</f>
        <v>22</v>
      </c>
      <c r="H44" s="32">
        <v>0</v>
      </c>
      <c r="I44" s="19">
        <f t="shared" si="8"/>
        <v>0</v>
      </c>
      <c r="J44" s="26">
        <f>IFERROR(VLOOKUP($A44,[1]Hoja2!$A:$G,3,0),0)</f>
        <v>0</v>
      </c>
      <c r="K44" s="33">
        <v>0</v>
      </c>
      <c r="L44" s="24">
        <f t="shared" si="9"/>
        <v>0</v>
      </c>
      <c r="M44" s="27">
        <f>IFERROR(VLOOKUP($A44,[1]Hoja2!$A:$G,4,0),0)</f>
        <v>0</v>
      </c>
      <c r="N44" s="34">
        <v>0</v>
      </c>
      <c r="O44" s="23">
        <f t="shared" si="10"/>
        <v>0</v>
      </c>
      <c r="P44" s="28">
        <f>IFERROR(VLOOKUP($A44,[1]Hoja2!$A:$G,5,0),0)</f>
        <v>10</v>
      </c>
      <c r="Q44" s="35">
        <v>0</v>
      </c>
      <c r="R44" s="22">
        <f t="shared" si="11"/>
        <v>0</v>
      </c>
      <c r="S44" s="29">
        <f>IFERROR(VLOOKUP($A44,[1]Hoja2!$A:$G,6,0),0)</f>
        <v>0</v>
      </c>
      <c r="T44" s="36">
        <v>0</v>
      </c>
      <c r="U44" s="21">
        <f t="shared" si="12"/>
        <v>0</v>
      </c>
      <c r="V44" s="30">
        <f>IFERROR(VLOOKUP($A44,[1]Hoja2!$A:$G,7,0),0)</f>
        <v>0</v>
      </c>
      <c r="W44" s="37">
        <v>0</v>
      </c>
      <c r="X44" s="20">
        <f t="shared" si="13"/>
        <v>0</v>
      </c>
    </row>
    <row r="45" spans="1:24" x14ac:dyDescent="0.2">
      <c r="A45" s="3" t="s">
        <v>484</v>
      </c>
      <c r="B45" s="2" t="s">
        <v>289</v>
      </c>
      <c r="C45" s="4">
        <v>1</v>
      </c>
      <c r="D45" s="4" t="s">
        <v>465</v>
      </c>
      <c r="E45" s="6"/>
      <c r="F45" s="6">
        <f t="shared" si="7"/>
        <v>0</v>
      </c>
      <c r="G45" s="25">
        <f>IFERROR(VLOOKUP(A45,[1]Hoja2!$A:$G,2,0),0)</f>
        <v>14</v>
      </c>
      <c r="H45" s="32">
        <v>0</v>
      </c>
      <c r="I45" s="19">
        <f t="shared" si="8"/>
        <v>0</v>
      </c>
      <c r="J45" s="26">
        <f>IFERROR(VLOOKUP($A45,[1]Hoja2!$A:$G,3,0),0)</f>
        <v>0</v>
      </c>
      <c r="K45" s="33">
        <v>0</v>
      </c>
      <c r="L45" s="24">
        <f t="shared" si="9"/>
        <v>0</v>
      </c>
      <c r="M45" s="27">
        <f>IFERROR(VLOOKUP($A45,[1]Hoja2!$A:$G,4,0),0)</f>
        <v>14</v>
      </c>
      <c r="N45" s="34">
        <v>0</v>
      </c>
      <c r="O45" s="23">
        <f t="shared" si="10"/>
        <v>0</v>
      </c>
      <c r="P45" s="28">
        <f>IFERROR(VLOOKUP($A45,[1]Hoja2!$A:$G,5,0),0)</f>
        <v>0</v>
      </c>
      <c r="Q45" s="35">
        <v>0</v>
      </c>
      <c r="R45" s="22">
        <f t="shared" si="11"/>
        <v>0</v>
      </c>
      <c r="S45" s="29">
        <f>IFERROR(VLOOKUP($A45,[1]Hoja2!$A:$G,6,0),0)</f>
        <v>0</v>
      </c>
      <c r="T45" s="36">
        <v>0</v>
      </c>
      <c r="U45" s="21">
        <f t="shared" si="12"/>
        <v>0</v>
      </c>
      <c r="V45" s="30">
        <f>IFERROR(VLOOKUP($A45,[1]Hoja2!$A:$G,7,0),0)</f>
        <v>7</v>
      </c>
      <c r="W45" s="37">
        <v>0</v>
      </c>
      <c r="X45" s="20">
        <f t="shared" si="13"/>
        <v>0</v>
      </c>
    </row>
    <row r="46" spans="1:24" x14ac:dyDescent="0.2">
      <c r="A46" s="3" t="s">
        <v>485</v>
      </c>
      <c r="B46" s="2" t="s">
        <v>289</v>
      </c>
      <c r="C46" s="4">
        <v>1</v>
      </c>
      <c r="D46" s="4" t="s">
        <v>465</v>
      </c>
      <c r="E46" s="6"/>
      <c r="F46" s="6">
        <f t="shared" si="7"/>
        <v>0</v>
      </c>
      <c r="G46" s="25">
        <f>IFERROR(VLOOKUP(A46,[1]Hoja2!$A:$G,2,0),0)</f>
        <v>16</v>
      </c>
      <c r="H46" s="32">
        <v>0</v>
      </c>
      <c r="I46" s="19">
        <f t="shared" si="8"/>
        <v>0</v>
      </c>
      <c r="J46" s="26">
        <f>IFERROR(VLOOKUP($A46,[1]Hoja2!$A:$G,3,0),0)</f>
        <v>0</v>
      </c>
      <c r="K46" s="33">
        <v>0</v>
      </c>
      <c r="L46" s="24">
        <f t="shared" si="9"/>
        <v>0</v>
      </c>
      <c r="M46" s="27">
        <f>IFERROR(VLOOKUP($A46,[1]Hoja2!$A:$G,4,0),0)</f>
        <v>22</v>
      </c>
      <c r="N46" s="34">
        <v>0</v>
      </c>
      <c r="O46" s="23">
        <f t="shared" si="10"/>
        <v>0</v>
      </c>
      <c r="P46" s="28">
        <f>IFERROR(VLOOKUP($A46,[1]Hoja2!$A:$G,5,0),0)</f>
        <v>9</v>
      </c>
      <c r="Q46" s="35">
        <v>0</v>
      </c>
      <c r="R46" s="22">
        <f t="shared" si="11"/>
        <v>0</v>
      </c>
      <c r="S46" s="29">
        <f>IFERROR(VLOOKUP($A46,[1]Hoja2!$A:$G,6,0),0)</f>
        <v>23</v>
      </c>
      <c r="T46" s="36">
        <v>0</v>
      </c>
      <c r="U46" s="21">
        <f t="shared" si="12"/>
        <v>0</v>
      </c>
      <c r="V46" s="30">
        <f>IFERROR(VLOOKUP($A46,[1]Hoja2!$A:$G,7,0),0)</f>
        <v>1</v>
      </c>
      <c r="W46" s="37">
        <v>0</v>
      </c>
      <c r="X46" s="20">
        <f t="shared" si="13"/>
        <v>0</v>
      </c>
    </row>
    <row r="47" spans="1:24" x14ac:dyDescent="0.2">
      <c r="A47" s="3" t="s">
        <v>314</v>
      </c>
      <c r="B47" s="2" t="s">
        <v>289</v>
      </c>
      <c r="C47" s="4">
        <v>144</v>
      </c>
      <c r="D47" s="4" t="s">
        <v>465</v>
      </c>
      <c r="E47" s="6"/>
      <c r="F47" s="6">
        <f t="shared" si="7"/>
        <v>0</v>
      </c>
      <c r="G47" s="25">
        <f>IFERROR(VLOOKUP(A47,[1]Hoja2!$A:$G,2,0),0)</f>
        <v>293</v>
      </c>
      <c r="H47" s="32">
        <v>0</v>
      </c>
      <c r="I47" s="19">
        <f t="shared" si="8"/>
        <v>0</v>
      </c>
      <c r="J47" s="26">
        <f>IFERROR(VLOOKUP($A47,[1]Hoja2!$A:$G,3,0),0)</f>
        <v>0</v>
      </c>
      <c r="K47" s="33">
        <v>0</v>
      </c>
      <c r="L47" s="24">
        <f t="shared" si="9"/>
        <v>0</v>
      </c>
      <c r="M47" s="27">
        <f>IFERROR(VLOOKUP($A47,[1]Hoja2!$A:$G,4,0),0)</f>
        <v>0</v>
      </c>
      <c r="N47" s="34">
        <v>0</v>
      </c>
      <c r="O47" s="23">
        <f t="shared" si="10"/>
        <v>0</v>
      </c>
      <c r="P47" s="28">
        <f>IFERROR(VLOOKUP($A47,[1]Hoja2!$A:$G,5,0),0)</f>
        <v>0</v>
      </c>
      <c r="Q47" s="35">
        <v>0</v>
      </c>
      <c r="R47" s="22">
        <f t="shared" si="11"/>
        <v>0</v>
      </c>
      <c r="S47" s="29">
        <f>IFERROR(VLOOKUP($A47,[1]Hoja2!$A:$G,6,0),0)</f>
        <v>0</v>
      </c>
      <c r="T47" s="36">
        <v>0</v>
      </c>
      <c r="U47" s="21">
        <f t="shared" si="12"/>
        <v>0</v>
      </c>
      <c r="V47" s="30">
        <f>IFERROR(VLOOKUP($A47,[1]Hoja2!$A:$G,7,0),0)</f>
        <v>0</v>
      </c>
      <c r="W47" s="37">
        <v>0</v>
      </c>
      <c r="X47" s="20">
        <f t="shared" si="13"/>
        <v>0</v>
      </c>
    </row>
    <row r="48" spans="1:24" x14ac:dyDescent="0.2">
      <c r="A48" s="3" t="s">
        <v>315</v>
      </c>
      <c r="B48" s="2" t="s">
        <v>292</v>
      </c>
      <c r="C48" s="4">
        <v>12</v>
      </c>
      <c r="D48" s="4" t="s">
        <v>465</v>
      </c>
      <c r="E48" s="6"/>
      <c r="F48" s="6">
        <f t="shared" si="7"/>
        <v>0</v>
      </c>
      <c r="G48" s="25">
        <f>IFERROR(VLOOKUP(A48,[1]Hoja2!$A:$G,2,0),0)</f>
        <v>1004</v>
      </c>
      <c r="H48" s="32">
        <v>0</v>
      </c>
      <c r="I48" s="19">
        <f t="shared" si="8"/>
        <v>0</v>
      </c>
      <c r="J48" s="26">
        <f>IFERROR(VLOOKUP($A48,[1]Hoja2!$A:$G,3,0),0)</f>
        <v>0</v>
      </c>
      <c r="K48" s="33">
        <v>0</v>
      </c>
      <c r="L48" s="24">
        <f t="shared" si="9"/>
        <v>0</v>
      </c>
      <c r="M48" s="27">
        <f>IFERROR(VLOOKUP($A48,[1]Hoja2!$A:$G,4,0),0)</f>
        <v>0</v>
      </c>
      <c r="N48" s="34">
        <v>0</v>
      </c>
      <c r="O48" s="23">
        <f t="shared" si="10"/>
        <v>0</v>
      </c>
      <c r="P48" s="28">
        <f>IFERROR(VLOOKUP($A48,[1]Hoja2!$A:$G,5,0),0)</f>
        <v>1900</v>
      </c>
      <c r="Q48" s="35">
        <v>0</v>
      </c>
      <c r="R48" s="22">
        <f t="shared" si="11"/>
        <v>0</v>
      </c>
      <c r="S48" s="29">
        <f>IFERROR(VLOOKUP($A48,[1]Hoja2!$A:$G,6,0),0)</f>
        <v>200</v>
      </c>
      <c r="T48" s="36">
        <v>0</v>
      </c>
      <c r="U48" s="21">
        <f t="shared" si="12"/>
        <v>0</v>
      </c>
      <c r="V48" s="30">
        <f>IFERROR(VLOOKUP($A48,[1]Hoja2!$A:$G,7,0),0)</f>
        <v>1892</v>
      </c>
      <c r="W48" s="37">
        <v>0</v>
      </c>
      <c r="X48" s="20">
        <f t="shared" si="13"/>
        <v>0</v>
      </c>
    </row>
    <row r="49" spans="1:24" x14ac:dyDescent="0.2">
      <c r="A49" s="3" t="s">
        <v>317</v>
      </c>
      <c r="B49" s="2" t="s">
        <v>292</v>
      </c>
      <c r="C49" s="4">
        <v>12</v>
      </c>
      <c r="D49" s="4" t="s">
        <v>465</v>
      </c>
      <c r="E49" s="6"/>
      <c r="F49" s="6">
        <f t="shared" si="7"/>
        <v>0</v>
      </c>
      <c r="G49" s="25">
        <f>IFERROR(VLOOKUP(A49,[1]Hoja2!$A:$G,2,0),0)</f>
        <v>572</v>
      </c>
      <c r="H49" s="32">
        <v>0</v>
      </c>
      <c r="I49" s="19">
        <f t="shared" si="8"/>
        <v>0</v>
      </c>
      <c r="J49" s="26">
        <f>IFERROR(VLOOKUP($A49,[1]Hoja2!$A:$G,3,0),0)</f>
        <v>0</v>
      </c>
      <c r="K49" s="33">
        <v>0</v>
      </c>
      <c r="L49" s="24">
        <f t="shared" si="9"/>
        <v>0</v>
      </c>
      <c r="M49" s="27">
        <f>IFERROR(VLOOKUP($A49,[1]Hoja2!$A:$G,4,0),0)</f>
        <v>0</v>
      </c>
      <c r="N49" s="34">
        <v>0</v>
      </c>
      <c r="O49" s="23">
        <f t="shared" si="10"/>
        <v>0</v>
      </c>
      <c r="P49" s="28">
        <f>IFERROR(VLOOKUP($A49,[1]Hoja2!$A:$G,5,0),0)</f>
        <v>1900</v>
      </c>
      <c r="Q49" s="35">
        <v>0</v>
      </c>
      <c r="R49" s="22">
        <f t="shared" si="11"/>
        <v>0</v>
      </c>
      <c r="S49" s="29">
        <f>IFERROR(VLOOKUP($A49,[1]Hoja2!$A:$G,6,0),0)</f>
        <v>0</v>
      </c>
      <c r="T49" s="36">
        <v>0</v>
      </c>
      <c r="U49" s="21">
        <f t="shared" si="12"/>
        <v>0</v>
      </c>
      <c r="V49" s="30">
        <f>IFERROR(VLOOKUP($A49,[1]Hoja2!$A:$G,7,0),0)</f>
        <v>12</v>
      </c>
      <c r="W49" s="37">
        <v>0</v>
      </c>
      <c r="X49" s="20">
        <f t="shared" si="13"/>
        <v>0</v>
      </c>
    </row>
    <row r="50" spans="1:24" x14ac:dyDescent="0.2">
      <c r="A50" s="3" t="s">
        <v>318</v>
      </c>
      <c r="B50" s="2" t="s">
        <v>292</v>
      </c>
      <c r="C50" s="4">
        <v>50</v>
      </c>
      <c r="D50" s="4" t="s">
        <v>465</v>
      </c>
      <c r="E50" s="6"/>
      <c r="F50" s="6">
        <f t="shared" si="7"/>
        <v>0</v>
      </c>
      <c r="G50" s="25">
        <f>IFERROR(VLOOKUP(A50,[1]Hoja2!$A:$G,2,0),0)</f>
        <v>14</v>
      </c>
      <c r="H50" s="32">
        <v>0</v>
      </c>
      <c r="I50" s="19">
        <f t="shared" si="8"/>
        <v>0</v>
      </c>
      <c r="J50" s="26">
        <f>IFERROR(VLOOKUP($A50,[1]Hoja2!$A:$G,3,0),0)</f>
        <v>52</v>
      </c>
      <c r="K50" s="33">
        <v>0</v>
      </c>
      <c r="L50" s="24">
        <f t="shared" si="9"/>
        <v>0</v>
      </c>
      <c r="M50" s="27">
        <f>IFERROR(VLOOKUP($A50,[1]Hoja2!$A:$G,4,0),0)</f>
        <v>2</v>
      </c>
      <c r="N50" s="34">
        <v>0</v>
      </c>
      <c r="O50" s="23">
        <f t="shared" si="10"/>
        <v>0</v>
      </c>
      <c r="P50" s="28">
        <f>IFERROR(VLOOKUP($A50,[1]Hoja2!$A:$G,5,0),0)</f>
        <v>0</v>
      </c>
      <c r="Q50" s="35">
        <v>0</v>
      </c>
      <c r="R50" s="22">
        <f t="shared" si="11"/>
        <v>0</v>
      </c>
      <c r="S50" s="29">
        <f>IFERROR(VLOOKUP($A50,[1]Hoja2!$A:$G,6,0),0)</f>
        <v>0</v>
      </c>
      <c r="T50" s="36">
        <v>0</v>
      </c>
      <c r="U50" s="21">
        <f t="shared" si="12"/>
        <v>0</v>
      </c>
      <c r="V50" s="30">
        <f>IFERROR(VLOOKUP($A50,[1]Hoja2!$A:$G,7,0),0)</f>
        <v>101</v>
      </c>
      <c r="W50" s="37">
        <v>0</v>
      </c>
      <c r="X50" s="20">
        <f t="shared" si="13"/>
        <v>0</v>
      </c>
    </row>
    <row r="51" spans="1:24" x14ac:dyDescent="0.2">
      <c r="A51" s="3" t="s">
        <v>486</v>
      </c>
      <c r="B51" s="2" t="s">
        <v>299</v>
      </c>
      <c r="C51" s="4">
        <v>1</v>
      </c>
      <c r="D51" s="4" t="s">
        <v>465</v>
      </c>
      <c r="E51" s="6"/>
      <c r="F51" s="6">
        <f t="shared" si="7"/>
        <v>0</v>
      </c>
      <c r="G51" s="25">
        <f>IFERROR(VLOOKUP(A51,[1]Hoja2!$A:$G,2,0),0)</f>
        <v>10</v>
      </c>
      <c r="H51" s="32">
        <v>0</v>
      </c>
      <c r="I51" s="19">
        <f t="shared" si="8"/>
        <v>0</v>
      </c>
      <c r="J51" s="26">
        <f>IFERROR(VLOOKUP($A51,[1]Hoja2!$A:$G,3,0),0)</f>
        <v>0</v>
      </c>
      <c r="K51" s="33">
        <v>0</v>
      </c>
      <c r="L51" s="24">
        <f t="shared" si="9"/>
        <v>0</v>
      </c>
      <c r="M51" s="27">
        <f>IFERROR(VLOOKUP($A51,[1]Hoja2!$A:$G,4,0),0)</f>
        <v>10</v>
      </c>
      <c r="N51" s="34">
        <v>0</v>
      </c>
      <c r="O51" s="23">
        <f t="shared" si="10"/>
        <v>0</v>
      </c>
      <c r="P51" s="28">
        <f>IFERROR(VLOOKUP($A51,[1]Hoja2!$A:$G,5,0),0)</f>
        <v>6</v>
      </c>
      <c r="Q51" s="35">
        <v>0</v>
      </c>
      <c r="R51" s="22">
        <f t="shared" si="11"/>
        <v>0</v>
      </c>
      <c r="S51" s="29">
        <f>IFERROR(VLOOKUP($A51,[1]Hoja2!$A:$G,6,0),0)</f>
        <v>4</v>
      </c>
      <c r="T51" s="36">
        <v>0</v>
      </c>
      <c r="U51" s="21">
        <f t="shared" si="12"/>
        <v>0</v>
      </c>
      <c r="V51" s="30">
        <f>IFERROR(VLOOKUP($A51,[1]Hoja2!$A:$G,7,0),0)</f>
        <v>3</v>
      </c>
      <c r="W51" s="37">
        <v>0</v>
      </c>
      <c r="X51" s="20">
        <f t="shared" si="13"/>
        <v>0</v>
      </c>
    </row>
    <row r="52" spans="1:24" x14ac:dyDescent="0.2">
      <c r="A52" s="3" t="s">
        <v>319</v>
      </c>
      <c r="B52" s="2" t="s">
        <v>284</v>
      </c>
      <c r="C52" s="4">
        <v>5</v>
      </c>
      <c r="D52" s="4" t="s">
        <v>460</v>
      </c>
      <c r="E52" s="6"/>
      <c r="F52" s="6">
        <f t="shared" si="7"/>
        <v>0</v>
      </c>
      <c r="G52" s="25">
        <f>IFERROR(VLOOKUP(A52,[1]Hoja2!$A:$G,2,0),0)</f>
        <v>110</v>
      </c>
      <c r="H52" s="32">
        <v>0</v>
      </c>
      <c r="I52" s="19">
        <f t="shared" si="8"/>
        <v>0</v>
      </c>
      <c r="J52" s="26">
        <f>IFERROR(VLOOKUP($A52,[1]Hoja2!$A:$G,3,0),0)</f>
        <v>9</v>
      </c>
      <c r="K52" s="33">
        <v>0</v>
      </c>
      <c r="L52" s="24">
        <f t="shared" si="9"/>
        <v>0</v>
      </c>
      <c r="M52" s="27">
        <f>IFERROR(VLOOKUP($A52,[1]Hoja2!$A:$G,4,0),0)</f>
        <v>20</v>
      </c>
      <c r="N52" s="34">
        <v>0</v>
      </c>
      <c r="O52" s="23">
        <f t="shared" si="10"/>
        <v>0</v>
      </c>
      <c r="P52" s="28">
        <f>IFERROR(VLOOKUP($A52,[1]Hoja2!$A:$G,5,0),0)</f>
        <v>27</v>
      </c>
      <c r="Q52" s="35">
        <v>0</v>
      </c>
      <c r="R52" s="22">
        <f t="shared" si="11"/>
        <v>0</v>
      </c>
      <c r="S52" s="29">
        <f>IFERROR(VLOOKUP($A52,[1]Hoja2!$A:$G,6,0),0)</f>
        <v>12</v>
      </c>
      <c r="T52" s="36">
        <v>0</v>
      </c>
      <c r="U52" s="21">
        <f t="shared" si="12"/>
        <v>0</v>
      </c>
      <c r="V52" s="30">
        <f>IFERROR(VLOOKUP($A52,[1]Hoja2!$A:$G,7,0),0)</f>
        <v>26</v>
      </c>
      <c r="W52" s="37">
        <v>0</v>
      </c>
      <c r="X52" s="20">
        <f t="shared" si="13"/>
        <v>0</v>
      </c>
    </row>
    <row r="53" spans="1:24" x14ac:dyDescent="0.2">
      <c r="A53" s="3" t="s">
        <v>320</v>
      </c>
      <c r="B53" s="2" t="s">
        <v>321</v>
      </c>
      <c r="C53" s="4">
        <v>2.5</v>
      </c>
      <c r="D53" s="4" t="s">
        <v>460</v>
      </c>
      <c r="E53" s="6"/>
      <c r="F53" s="6">
        <f t="shared" si="7"/>
        <v>0</v>
      </c>
      <c r="G53" s="25">
        <f>IFERROR(VLOOKUP(A53,[1]Hoja2!$A:$G,2,0),0)</f>
        <v>271</v>
      </c>
      <c r="H53" s="32">
        <v>0</v>
      </c>
      <c r="I53" s="19">
        <f t="shared" si="8"/>
        <v>0</v>
      </c>
      <c r="J53" s="26">
        <f>IFERROR(VLOOKUP($A53,[1]Hoja2!$A:$G,3,0),0)</f>
        <v>52</v>
      </c>
      <c r="K53" s="33">
        <v>0</v>
      </c>
      <c r="L53" s="24">
        <f t="shared" si="9"/>
        <v>0</v>
      </c>
      <c r="M53" s="27">
        <f>IFERROR(VLOOKUP($A53,[1]Hoja2!$A:$G,4,0),0)</f>
        <v>119</v>
      </c>
      <c r="N53" s="34">
        <v>0</v>
      </c>
      <c r="O53" s="23">
        <f t="shared" si="10"/>
        <v>0</v>
      </c>
      <c r="P53" s="28">
        <f>IFERROR(VLOOKUP($A53,[1]Hoja2!$A:$G,5,0),0)</f>
        <v>49</v>
      </c>
      <c r="Q53" s="35">
        <v>0</v>
      </c>
      <c r="R53" s="22">
        <f t="shared" si="11"/>
        <v>0</v>
      </c>
      <c r="S53" s="29">
        <f>IFERROR(VLOOKUP($A53,[1]Hoja2!$A:$G,6,0),0)</f>
        <v>61</v>
      </c>
      <c r="T53" s="36">
        <v>0</v>
      </c>
      <c r="U53" s="21">
        <f t="shared" si="12"/>
        <v>0</v>
      </c>
      <c r="V53" s="30">
        <f>IFERROR(VLOOKUP($A53,[1]Hoja2!$A:$G,7,0),0)</f>
        <v>103</v>
      </c>
      <c r="W53" s="37">
        <v>0</v>
      </c>
      <c r="X53" s="20">
        <f t="shared" si="13"/>
        <v>0</v>
      </c>
    </row>
    <row r="54" spans="1:24" x14ac:dyDescent="0.2">
      <c r="A54" s="3" t="s">
        <v>322</v>
      </c>
      <c r="B54" s="2" t="s">
        <v>284</v>
      </c>
      <c r="C54" s="4">
        <v>60</v>
      </c>
      <c r="D54" s="4" t="s">
        <v>466</v>
      </c>
      <c r="E54" s="6"/>
      <c r="F54" s="6">
        <f t="shared" si="7"/>
        <v>0</v>
      </c>
      <c r="G54" s="25">
        <f>IFERROR(VLOOKUP(A54,[1]Hoja2!$A:$G,2,0),0)</f>
        <v>258</v>
      </c>
      <c r="H54" s="32">
        <v>0</v>
      </c>
      <c r="I54" s="19">
        <f t="shared" si="8"/>
        <v>0</v>
      </c>
      <c r="J54" s="26">
        <f>IFERROR(VLOOKUP($A54,[1]Hoja2!$A:$G,3,0),0)</f>
        <v>19</v>
      </c>
      <c r="K54" s="33">
        <v>0</v>
      </c>
      <c r="L54" s="24">
        <f t="shared" si="9"/>
        <v>0</v>
      </c>
      <c r="M54" s="27">
        <f>IFERROR(VLOOKUP($A54,[1]Hoja2!$A:$G,4,0),0)</f>
        <v>57</v>
      </c>
      <c r="N54" s="34">
        <v>0</v>
      </c>
      <c r="O54" s="23">
        <f t="shared" si="10"/>
        <v>0</v>
      </c>
      <c r="P54" s="28">
        <f>IFERROR(VLOOKUP($A54,[1]Hoja2!$A:$G,5,0),0)</f>
        <v>85</v>
      </c>
      <c r="Q54" s="35">
        <v>0</v>
      </c>
      <c r="R54" s="22">
        <f t="shared" si="11"/>
        <v>0</v>
      </c>
      <c r="S54" s="29">
        <f>IFERROR(VLOOKUP($A54,[1]Hoja2!$A:$G,6,0),0)</f>
        <v>30</v>
      </c>
      <c r="T54" s="36">
        <v>0</v>
      </c>
      <c r="U54" s="21">
        <f t="shared" si="12"/>
        <v>0</v>
      </c>
      <c r="V54" s="30">
        <f>IFERROR(VLOOKUP($A54,[1]Hoja2!$A:$G,7,0),0)</f>
        <v>85</v>
      </c>
      <c r="W54" s="37">
        <v>0</v>
      </c>
      <c r="X54" s="20">
        <f t="shared" si="13"/>
        <v>0</v>
      </c>
    </row>
    <row r="55" spans="1:24" x14ac:dyDescent="0.2">
      <c r="A55" s="3" t="s">
        <v>323</v>
      </c>
      <c r="B55" s="2" t="s">
        <v>289</v>
      </c>
      <c r="C55" s="4">
        <v>120</v>
      </c>
      <c r="D55" s="4" t="s">
        <v>465</v>
      </c>
      <c r="E55" s="6"/>
      <c r="F55" s="6">
        <f t="shared" si="7"/>
        <v>0</v>
      </c>
      <c r="G55" s="25">
        <f>IFERROR(VLOOKUP(A55,[1]Hoja2!$A:$G,2,0),0)</f>
        <v>47</v>
      </c>
      <c r="H55" s="32">
        <v>0</v>
      </c>
      <c r="I55" s="19">
        <f t="shared" si="8"/>
        <v>0</v>
      </c>
      <c r="J55" s="26">
        <f>IFERROR(VLOOKUP($A55,[1]Hoja2!$A:$G,3,0),0)</f>
        <v>18</v>
      </c>
      <c r="K55" s="33">
        <v>0</v>
      </c>
      <c r="L55" s="24">
        <f t="shared" si="9"/>
        <v>0</v>
      </c>
      <c r="M55" s="27">
        <f>IFERROR(VLOOKUP($A55,[1]Hoja2!$A:$G,4,0),0)</f>
        <v>28</v>
      </c>
      <c r="N55" s="34">
        <v>0</v>
      </c>
      <c r="O55" s="23">
        <f t="shared" si="10"/>
        <v>0</v>
      </c>
      <c r="P55" s="28">
        <f>IFERROR(VLOOKUP($A55,[1]Hoja2!$A:$G,5,0),0)</f>
        <v>24</v>
      </c>
      <c r="Q55" s="35">
        <v>0</v>
      </c>
      <c r="R55" s="22">
        <f t="shared" si="11"/>
        <v>0</v>
      </c>
      <c r="S55" s="29">
        <f>IFERROR(VLOOKUP($A55,[1]Hoja2!$A:$G,6,0),0)</f>
        <v>25</v>
      </c>
      <c r="T55" s="36">
        <v>0</v>
      </c>
      <c r="U55" s="21">
        <f t="shared" si="12"/>
        <v>0</v>
      </c>
      <c r="V55" s="30">
        <f>IFERROR(VLOOKUP($A55,[1]Hoja2!$A:$G,7,0),0)</f>
        <v>17</v>
      </c>
      <c r="W55" s="37">
        <v>0</v>
      </c>
      <c r="X55" s="20">
        <f t="shared" si="13"/>
        <v>0</v>
      </c>
    </row>
    <row r="56" spans="1:24" x14ac:dyDescent="0.2">
      <c r="A56" s="3" t="s">
        <v>324</v>
      </c>
      <c r="B56" s="2" t="s">
        <v>299</v>
      </c>
      <c r="C56" s="4">
        <v>5</v>
      </c>
      <c r="D56" s="4" t="s">
        <v>463</v>
      </c>
      <c r="E56" s="6"/>
      <c r="F56" s="6">
        <f t="shared" si="7"/>
        <v>0</v>
      </c>
      <c r="G56" s="25">
        <f>IFERROR(VLOOKUP(A56,[1]Hoja2!$A:$G,2,0),0)</f>
        <v>48</v>
      </c>
      <c r="H56" s="32">
        <v>0</v>
      </c>
      <c r="I56" s="19">
        <f t="shared" si="8"/>
        <v>0</v>
      </c>
      <c r="J56" s="26">
        <f>IFERROR(VLOOKUP($A56,[1]Hoja2!$A:$G,3,0),0)</f>
        <v>3</v>
      </c>
      <c r="K56" s="33">
        <v>0</v>
      </c>
      <c r="L56" s="24">
        <f t="shared" si="9"/>
        <v>0</v>
      </c>
      <c r="M56" s="27">
        <f>IFERROR(VLOOKUP($A56,[1]Hoja2!$A:$G,4,0),0)</f>
        <v>1</v>
      </c>
      <c r="N56" s="34">
        <v>0</v>
      </c>
      <c r="O56" s="23">
        <f t="shared" si="10"/>
        <v>0</v>
      </c>
      <c r="P56" s="28">
        <f>IFERROR(VLOOKUP($A56,[1]Hoja2!$A:$G,5,0),0)</f>
        <v>0</v>
      </c>
      <c r="Q56" s="35">
        <v>0</v>
      </c>
      <c r="R56" s="22">
        <f t="shared" si="11"/>
        <v>0</v>
      </c>
      <c r="S56" s="29">
        <f>IFERROR(VLOOKUP($A56,[1]Hoja2!$A:$G,6,0),0)</f>
        <v>0</v>
      </c>
      <c r="T56" s="36">
        <v>0</v>
      </c>
      <c r="U56" s="21">
        <f t="shared" si="12"/>
        <v>0</v>
      </c>
      <c r="V56" s="30">
        <f>IFERROR(VLOOKUP($A56,[1]Hoja2!$A:$G,7,0),0)</f>
        <v>0</v>
      </c>
      <c r="W56" s="37">
        <v>0</v>
      </c>
      <c r="X56" s="20">
        <f t="shared" si="13"/>
        <v>0</v>
      </c>
    </row>
    <row r="57" spans="1:24" x14ac:dyDescent="0.2">
      <c r="A57" s="3" t="s">
        <v>487</v>
      </c>
      <c r="B57" s="2" t="s">
        <v>299</v>
      </c>
      <c r="C57" s="4"/>
      <c r="D57" s="4" t="s">
        <v>465</v>
      </c>
      <c r="E57" s="6"/>
      <c r="F57" s="6">
        <f t="shared" si="7"/>
        <v>0</v>
      </c>
      <c r="G57" s="25">
        <f>IFERROR(VLOOKUP(A57,[1]Hoja2!$A:$G,2,0),0)</f>
        <v>129</v>
      </c>
      <c r="H57" s="32">
        <v>0</v>
      </c>
      <c r="I57" s="19">
        <f t="shared" si="8"/>
        <v>0</v>
      </c>
      <c r="J57" s="26">
        <f>IFERROR(VLOOKUP($A57,[1]Hoja2!$A:$G,3,0),0)</f>
        <v>12</v>
      </c>
      <c r="K57" s="33">
        <v>0</v>
      </c>
      <c r="L57" s="24">
        <f t="shared" si="9"/>
        <v>0</v>
      </c>
      <c r="M57" s="27">
        <f>IFERROR(VLOOKUP($A57,[1]Hoja2!$A:$G,4,0),0)</f>
        <v>96</v>
      </c>
      <c r="N57" s="34">
        <v>0</v>
      </c>
      <c r="O57" s="23">
        <f t="shared" si="10"/>
        <v>0</v>
      </c>
      <c r="P57" s="28">
        <f>IFERROR(VLOOKUP($A57,[1]Hoja2!$A:$G,5,0),0)</f>
        <v>17</v>
      </c>
      <c r="Q57" s="35">
        <v>0</v>
      </c>
      <c r="R57" s="22">
        <f t="shared" si="11"/>
        <v>0</v>
      </c>
      <c r="S57" s="29">
        <f>IFERROR(VLOOKUP($A57,[1]Hoja2!$A:$G,6,0),0)</f>
        <v>2</v>
      </c>
      <c r="T57" s="36">
        <v>0</v>
      </c>
      <c r="U57" s="21">
        <f t="shared" si="12"/>
        <v>0</v>
      </c>
      <c r="V57" s="30">
        <f>IFERROR(VLOOKUP($A57,[1]Hoja2!$A:$G,7,0),0)</f>
        <v>14</v>
      </c>
      <c r="W57" s="37">
        <v>0</v>
      </c>
      <c r="X57" s="20">
        <f t="shared" si="13"/>
        <v>0</v>
      </c>
    </row>
    <row r="58" spans="1:24" x14ac:dyDescent="0.2">
      <c r="A58" s="3" t="s">
        <v>488</v>
      </c>
      <c r="B58" s="2" t="s">
        <v>299</v>
      </c>
      <c r="C58" s="4"/>
      <c r="D58" s="4" t="s">
        <v>465</v>
      </c>
      <c r="E58" s="6"/>
      <c r="F58" s="6">
        <f t="shared" si="7"/>
        <v>0</v>
      </c>
      <c r="G58" s="25">
        <f>IFERROR(VLOOKUP(A58,[1]Hoja2!$A:$G,2,0),0)</f>
        <v>640</v>
      </c>
      <c r="H58" s="32">
        <v>0</v>
      </c>
      <c r="I58" s="19">
        <f t="shared" si="8"/>
        <v>0</v>
      </c>
      <c r="J58" s="26">
        <f>IFERROR(VLOOKUP($A58,[1]Hoja2!$A:$G,3,0),0)</f>
        <v>56</v>
      </c>
      <c r="K58" s="33">
        <v>0</v>
      </c>
      <c r="L58" s="24">
        <f t="shared" si="9"/>
        <v>0</v>
      </c>
      <c r="M58" s="27">
        <f>IFERROR(VLOOKUP($A58,[1]Hoja2!$A:$G,4,0),0)</f>
        <v>98</v>
      </c>
      <c r="N58" s="34">
        <v>0</v>
      </c>
      <c r="O58" s="23">
        <f t="shared" si="10"/>
        <v>0</v>
      </c>
      <c r="P58" s="28">
        <f>IFERROR(VLOOKUP($A58,[1]Hoja2!$A:$G,5,0),0)</f>
        <v>16</v>
      </c>
      <c r="Q58" s="35">
        <v>0</v>
      </c>
      <c r="R58" s="22">
        <f t="shared" si="11"/>
        <v>0</v>
      </c>
      <c r="S58" s="29">
        <f>IFERROR(VLOOKUP($A58,[1]Hoja2!$A:$G,6,0),0)</f>
        <v>115</v>
      </c>
      <c r="T58" s="36">
        <v>0</v>
      </c>
      <c r="U58" s="21">
        <f t="shared" si="12"/>
        <v>0</v>
      </c>
      <c r="V58" s="30">
        <f>IFERROR(VLOOKUP($A58,[1]Hoja2!$A:$G,7,0),0)</f>
        <v>109</v>
      </c>
      <c r="W58" s="37">
        <v>0</v>
      </c>
      <c r="X58" s="20">
        <f t="shared" si="13"/>
        <v>0</v>
      </c>
    </row>
    <row r="59" spans="1:24" x14ac:dyDescent="0.2">
      <c r="A59" s="3" t="s">
        <v>325</v>
      </c>
      <c r="B59" s="2" t="s">
        <v>284</v>
      </c>
      <c r="C59" s="4">
        <v>50</v>
      </c>
      <c r="D59" s="4" t="s">
        <v>465</v>
      </c>
      <c r="E59" s="6"/>
      <c r="F59" s="6">
        <f t="shared" si="7"/>
        <v>0</v>
      </c>
      <c r="G59" s="25">
        <f>IFERROR(VLOOKUP(A59,[1]Hoja2!$A:$G,2,0),0)</f>
        <v>330</v>
      </c>
      <c r="H59" s="32">
        <v>0</v>
      </c>
      <c r="I59" s="19">
        <f t="shared" si="8"/>
        <v>0</v>
      </c>
      <c r="J59" s="26">
        <f>IFERROR(VLOOKUP($A59,[1]Hoja2!$A:$G,3,0),0)</f>
        <v>26</v>
      </c>
      <c r="K59" s="33">
        <v>0</v>
      </c>
      <c r="L59" s="24">
        <f t="shared" si="9"/>
        <v>0</v>
      </c>
      <c r="M59" s="27">
        <f>IFERROR(VLOOKUP($A59,[1]Hoja2!$A:$G,4,0),0)</f>
        <v>40</v>
      </c>
      <c r="N59" s="34">
        <v>0</v>
      </c>
      <c r="O59" s="23">
        <f t="shared" si="10"/>
        <v>0</v>
      </c>
      <c r="P59" s="28">
        <f>IFERROR(VLOOKUP($A59,[1]Hoja2!$A:$G,5,0),0)</f>
        <v>53</v>
      </c>
      <c r="Q59" s="35">
        <v>0</v>
      </c>
      <c r="R59" s="22">
        <f t="shared" si="11"/>
        <v>0</v>
      </c>
      <c r="S59" s="29">
        <f>IFERROR(VLOOKUP($A59,[1]Hoja2!$A:$G,6,0),0)</f>
        <v>47</v>
      </c>
      <c r="T59" s="36">
        <v>0</v>
      </c>
      <c r="U59" s="21">
        <f t="shared" si="12"/>
        <v>0</v>
      </c>
      <c r="V59" s="30">
        <f>IFERROR(VLOOKUP($A59,[1]Hoja2!$A:$G,7,0),0)</f>
        <v>99</v>
      </c>
      <c r="W59" s="37">
        <v>0</v>
      </c>
      <c r="X59" s="20">
        <f t="shared" si="13"/>
        <v>0</v>
      </c>
    </row>
    <row r="60" spans="1:24" x14ac:dyDescent="0.2">
      <c r="A60" s="3" t="s">
        <v>326</v>
      </c>
      <c r="B60" s="2" t="s">
        <v>284</v>
      </c>
      <c r="C60" s="4">
        <v>15</v>
      </c>
      <c r="D60" s="4" t="s">
        <v>460</v>
      </c>
      <c r="E60" s="6"/>
      <c r="F60" s="6">
        <f t="shared" si="7"/>
        <v>0</v>
      </c>
      <c r="G60" s="25">
        <f>IFERROR(VLOOKUP(A60,[1]Hoja2!$A:$G,2,0),0)</f>
        <v>14</v>
      </c>
      <c r="H60" s="32">
        <v>0</v>
      </c>
      <c r="I60" s="19">
        <f t="shared" si="8"/>
        <v>0</v>
      </c>
      <c r="J60" s="26">
        <f>IFERROR(VLOOKUP($A60,[1]Hoja2!$A:$G,3,0),0)</f>
        <v>7</v>
      </c>
      <c r="K60" s="33">
        <v>0</v>
      </c>
      <c r="L60" s="24">
        <f t="shared" si="9"/>
        <v>0</v>
      </c>
      <c r="M60" s="27">
        <f>IFERROR(VLOOKUP($A60,[1]Hoja2!$A:$G,4,0),0)</f>
        <v>17</v>
      </c>
      <c r="N60" s="34">
        <v>0</v>
      </c>
      <c r="O60" s="23">
        <f t="shared" si="10"/>
        <v>0</v>
      </c>
      <c r="P60" s="28">
        <f>IFERROR(VLOOKUP($A60,[1]Hoja2!$A:$G,5,0),0)</f>
        <v>42</v>
      </c>
      <c r="Q60" s="35">
        <v>0</v>
      </c>
      <c r="R60" s="22">
        <f t="shared" si="11"/>
        <v>0</v>
      </c>
      <c r="S60" s="29">
        <f>IFERROR(VLOOKUP($A60,[1]Hoja2!$A:$G,6,0),0)</f>
        <v>3</v>
      </c>
      <c r="T60" s="36">
        <v>0</v>
      </c>
      <c r="U60" s="21">
        <f t="shared" si="12"/>
        <v>0</v>
      </c>
      <c r="V60" s="30">
        <f>IFERROR(VLOOKUP($A60,[1]Hoja2!$A:$G,7,0),0)</f>
        <v>19</v>
      </c>
      <c r="W60" s="37">
        <v>0</v>
      </c>
      <c r="X60" s="20">
        <f t="shared" si="13"/>
        <v>0</v>
      </c>
    </row>
    <row r="61" spans="1:24" x14ac:dyDescent="0.2">
      <c r="A61" s="3" t="s">
        <v>327</v>
      </c>
      <c r="B61" s="2" t="s">
        <v>292</v>
      </c>
      <c r="C61" s="4">
        <v>100</v>
      </c>
      <c r="D61" s="4" t="s">
        <v>465</v>
      </c>
      <c r="E61" s="6"/>
      <c r="F61" s="6">
        <f t="shared" si="7"/>
        <v>0</v>
      </c>
      <c r="G61" s="25">
        <f>IFERROR(VLOOKUP(A61,[1]Hoja2!$A:$G,2,0),0)</f>
        <v>148</v>
      </c>
      <c r="H61" s="32">
        <v>0</v>
      </c>
      <c r="I61" s="19">
        <f t="shared" si="8"/>
        <v>0</v>
      </c>
      <c r="J61" s="26">
        <f>IFERROR(VLOOKUP($A61,[1]Hoja2!$A:$G,3,0),0)</f>
        <v>79</v>
      </c>
      <c r="K61" s="33">
        <v>0</v>
      </c>
      <c r="L61" s="24">
        <f t="shared" si="9"/>
        <v>0</v>
      </c>
      <c r="M61" s="27">
        <f>IFERROR(VLOOKUP($A61,[1]Hoja2!$A:$G,4,0),0)</f>
        <v>25</v>
      </c>
      <c r="N61" s="34">
        <v>0</v>
      </c>
      <c r="O61" s="23">
        <f t="shared" si="10"/>
        <v>0</v>
      </c>
      <c r="P61" s="28">
        <f>IFERROR(VLOOKUP($A61,[1]Hoja2!$A:$G,5,0),0)</f>
        <v>173</v>
      </c>
      <c r="Q61" s="35">
        <v>0</v>
      </c>
      <c r="R61" s="22">
        <f t="shared" si="11"/>
        <v>0</v>
      </c>
      <c r="S61" s="29">
        <f>IFERROR(VLOOKUP($A61,[1]Hoja2!$A:$G,6,0),0)</f>
        <v>82</v>
      </c>
      <c r="T61" s="36">
        <v>0</v>
      </c>
      <c r="U61" s="21">
        <f t="shared" si="12"/>
        <v>0</v>
      </c>
      <c r="V61" s="30">
        <f>IFERROR(VLOOKUP($A61,[1]Hoja2!$A:$G,7,0),0)</f>
        <v>85</v>
      </c>
      <c r="W61" s="37">
        <v>0</v>
      </c>
      <c r="X61" s="20">
        <f t="shared" si="13"/>
        <v>0</v>
      </c>
    </row>
    <row r="62" spans="1:24" x14ac:dyDescent="0.2">
      <c r="A62" s="3" t="s">
        <v>328</v>
      </c>
      <c r="B62" s="2" t="s">
        <v>284</v>
      </c>
      <c r="C62" s="4">
        <v>500</v>
      </c>
      <c r="D62" s="4" t="s">
        <v>460</v>
      </c>
      <c r="E62" s="6"/>
      <c r="F62" s="6">
        <f t="shared" si="7"/>
        <v>0</v>
      </c>
      <c r="G62" s="25">
        <f>IFERROR(VLOOKUP(A62,[1]Hoja2!$A:$G,2,0),0)</f>
        <v>30</v>
      </c>
      <c r="H62" s="32">
        <v>0</v>
      </c>
      <c r="I62" s="19">
        <f t="shared" si="8"/>
        <v>0</v>
      </c>
      <c r="J62" s="26">
        <f>IFERROR(VLOOKUP($A62,[1]Hoja2!$A:$G,3,0),0)</f>
        <v>29</v>
      </c>
      <c r="K62" s="33">
        <v>0</v>
      </c>
      <c r="L62" s="24">
        <f t="shared" si="9"/>
        <v>0</v>
      </c>
      <c r="M62" s="27">
        <f>IFERROR(VLOOKUP($A62,[1]Hoja2!$A:$G,4,0),0)</f>
        <v>10</v>
      </c>
      <c r="N62" s="34">
        <v>0</v>
      </c>
      <c r="O62" s="23">
        <f t="shared" si="10"/>
        <v>0</v>
      </c>
      <c r="P62" s="28">
        <f>IFERROR(VLOOKUP($A62,[1]Hoja2!$A:$G,5,0),0)</f>
        <v>13</v>
      </c>
      <c r="Q62" s="35">
        <v>0</v>
      </c>
      <c r="R62" s="22">
        <f t="shared" si="11"/>
        <v>0</v>
      </c>
      <c r="S62" s="29">
        <f>IFERROR(VLOOKUP($A62,[1]Hoja2!$A:$G,6,0),0)</f>
        <v>22</v>
      </c>
      <c r="T62" s="36">
        <v>0</v>
      </c>
      <c r="U62" s="21">
        <f t="shared" si="12"/>
        <v>0</v>
      </c>
      <c r="V62" s="30">
        <f>IFERROR(VLOOKUP($A62,[1]Hoja2!$A:$G,7,0),0)</f>
        <v>52</v>
      </c>
      <c r="W62" s="37">
        <v>0</v>
      </c>
      <c r="X62" s="20">
        <f t="shared" si="13"/>
        <v>0</v>
      </c>
    </row>
    <row r="63" spans="1:24" x14ac:dyDescent="0.2">
      <c r="A63" s="3" t="s">
        <v>329</v>
      </c>
      <c r="B63" s="2" t="s">
        <v>284</v>
      </c>
      <c r="C63" s="4">
        <v>7</v>
      </c>
      <c r="D63" s="4" t="s">
        <v>460</v>
      </c>
      <c r="E63" s="6"/>
      <c r="F63" s="6">
        <f t="shared" si="7"/>
        <v>0</v>
      </c>
      <c r="G63" s="25">
        <f>IFERROR(VLOOKUP(A63,[1]Hoja2!$A:$G,2,0),0)</f>
        <v>9</v>
      </c>
      <c r="H63" s="32">
        <v>0</v>
      </c>
      <c r="I63" s="19">
        <f t="shared" si="8"/>
        <v>0</v>
      </c>
      <c r="J63" s="26">
        <f>IFERROR(VLOOKUP($A63,[1]Hoja2!$A:$G,3,0),0)</f>
        <v>7</v>
      </c>
      <c r="K63" s="33">
        <v>0</v>
      </c>
      <c r="L63" s="24">
        <f t="shared" si="9"/>
        <v>0</v>
      </c>
      <c r="M63" s="27">
        <f>IFERROR(VLOOKUP($A63,[1]Hoja2!$A:$G,4,0),0)</f>
        <v>32</v>
      </c>
      <c r="N63" s="34">
        <v>0</v>
      </c>
      <c r="O63" s="23">
        <f t="shared" si="10"/>
        <v>0</v>
      </c>
      <c r="P63" s="28">
        <f>IFERROR(VLOOKUP($A63,[1]Hoja2!$A:$G,5,0),0)</f>
        <v>6</v>
      </c>
      <c r="Q63" s="35">
        <v>0</v>
      </c>
      <c r="R63" s="22">
        <f t="shared" si="11"/>
        <v>0</v>
      </c>
      <c r="S63" s="29">
        <f>IFERROR(VLOOKUP($A63,[1]Hoja2!$A:$G,6,0),0)</f>
        <v>3</v>
      </c>
      <c r="T63" s="36">
        <v>0</v>
      </c>
      <c r="U63" s="21">
        <f t="shared" si="12"/>
        <v>0</v>
      </c>
      <c r="V63" s="30">
        <f>IFERROR(VLOOKUP($A63,[1]Hoja2!$A:$G,7,0),0)</f>
        <v>2</v>
      </c>
      <c r="W63" s="37">
        <v>0</v>
      </c>
      <c r="X63" s="20">
        <f t="shared" si="13"/>
        <v>0</v>
      </c>
    </row>
    <row r="64" spans="1:24" x14ac:dyDescent="0.2">
      <c r="A64" s="3" t="s">
        <v>330</v>
      </c>
      <c r="B64" s="2" t="s">
        <v>331</v>
      </c>
      <c r="C64" s="16">
        <v>1</v>
      </c>
      <c r="D64" s="4" t="s">
        <v>331</v>
      </c>
      <c r="E64" s="6"/>
      <c r="F64" s="6">
        <f t="shared" si="7"/>
        <v>0</v>
      </c>
      <c r="G64" s="25">
        <f>IFERROR(VLOOKUP(A64,[1]Hoja2!$A:$G,2,0),0)</f>
        <v>62</v>
      </c>
      <c r="H64" s="32">
        <v>0</v>
      </c>
      <c r="I64" s="19">
        <f t="shared" si="8"/>
        <v>0</v>
      </c>
      <c r="J64" s="26">
        <f>IFERROR(VLOOKUP($A64,[1]Hoja2!$A:$G,3,0),0)</f>
        <v>8</v>
      </c>
      <c r="K64" s="33">
        <v>0</v>
      </c>
      <c r="L64" s="24">
        <f t="shared" si="9"/>
        <v>0</v>
      </c>
      <c r="M64" s="27">
        <f>IFERROR(VLOOKUP($A64,[1]Hoja2!$A:$G,4,0),0)</f>
        <v>5</v>
      </c>
      <c r="N64" s="34">
        <v>0</v>
      </c>
      <c r="O64" s="23">
        <f t="shared" si="10"/>
        <v>0</v>
      </c>
      <c r="P64" s="28">
        <f>IFERROR(VLOOKUP($A64,[1]Hoja2!$A:$G,5,0),0)</f>
        <v>15</v>
      </c>
      <c r="Q64" s="35">
        <v>0</v>
      </c>
      <c r="R64" s="22">
        <f t="shared" si="11"/>
        <v>0</v>
      </c>
      <c r="S64" s="29">
        <f>IFERROR(VLOOKUP($A64,[1]Hoja2!$A:$G,6,0),0)</f>
        <v>7</v>
      </c>
      <c r="T64" s="36">
        <v>0</v>
      </c>
      <c r="U64" s="21">
        <f t="shared" si="12"/>
        <v>0</v>
      </c>
      <c r="V64" s="30">
        <f>IFERROR(VLOOKUP($A64,[1]Hoja2!$A:$G,7,0),0)</f>
        <v>2</v>
      </c>
      <c r="W64" s="37">
        <v>0</v>
      </c>
      <c r="X64" s="20">
        <f t="shared" si="13"/>
        <v>0</v>
      </c>
    </row>
    <row r="65" spans="1:24" x14ac:dyDescent="0.2">
      <c r="A65" s="3" t="s">
        <v>332</v>
      </c>
      <c r="B65" s="2" t="s">
        <v>307</v>
      </c>
      <c r="C65" s="16">
        <v>1</v>
      </c>
      <c r="D65" s="4" t="s">
        <v>465</v>
      </c>
      <c r="E65" s="6"/>
      <c r="F65" s="6">
        <f t="shared" si="7"/>
        <v>0</v>
      </c>
      <c r="G65" s="25">
        <f>IFERROR(VLOOKUP(A65,[1]Hoja2!$A:$G,2,0),0)</f>
        <v>20</v>
      </c>
      <c r="H65" s="32">
        <v>0</v>
      </c>
      <c r="I65" s="19">
        <f t="shared" si="8"/>
        <v>0</v>
      </c>
      <c r="J65" s="26">
        <f>IFERROR(VLOOKUP($A65,[1]Hoja2!$A:$G,3,0),0)</f>
        <v>0</v>
      </c>
      <c r="K65" s="33">
        <v>0</v>
      </c>
      <c r="L65" s="24">
        <f t="shared" si="9"/>
        <v>0</v>
      </c>
      <c r="M65" s="27">
        <f>IFERROR(VLOOKUP($A65,[1]Hoja2!$A:$G,4,0),0)</f>
        <v>35</v>
      </c>
      <c r="N65" s="34">
        <v>0</v>
      </c>
      <c r="O65" s="23">
        <f t="shared" si="10"/>
        <v>0</v>
      </c>
      <c r="P65" s="28">
        <f>IFERROR(VLOOKUP($A65,[1]Hoja2!$A:$G,5,0),0)</f>
        <v>0</v>
      </c>
      <c r="Q65" s="35">
        <v>0</v>
      </c>
      <c r="R65" s="22">
        <f t="shared" si="11"/>
        <v>0</v>
      </c>
      <c r="S65" s="29">
        <f>IFERROR(VLOOKUP($A65,[1]Hoja2!$A:$G,6,0),0)</f>
        <v>0</v>
      </c>
      <c r="T65" s="36">
        <v>0</v>
      </c>
      <c r="U65" s="21">
        <f t="shared" si="12"/>
        <v>0</v>
      </c>
      <c r="V65" s="30">
        <f>IFERROR(VLOOKUP($A65,[1]Hoja2!$A:$G,7,0),0)</f>
        <v>0</v>
      </c>
      <c r="W65" s="37">
        <v>0</v>
      </c>
      <c r="X65" s="20">
        <f t="shared" si="13"/>
        <v>0</v>
      </c>
    </row>
    <row r="66" spans="1:24" x14ac:dyDescent="0.2">
      <c r="A66" s="3" t="s">
        <v>333</v>
      </c>
      <c r="B66" s="2" t="s">
        <v>307</v>
      </c>
      <c r="C66" s="16">
        <v>1</v>
      </c>
      <c r="D66" s="4" t="s">
        <v>465</v>
      </c>
      <c r="E66" s="6"/>
      <c r="F66" s="6">
        <f t="shared" si="7"/>
        <v>0</v>
      </c>
      <c r="G66" s="25">
        <f>IFERROR(VLOOKUP(A66,[1]Hoja2!$A:$G,2,0),0)</f>
        <v>23</v>
      </c>
      <c r="H66" s="32">
        <v>0</v>
      </c>
      <c r="I66" s="19">
        <f t="shared" si="8"/>
        <v>0</v>
      </c>
      <c r="J66" s="26">
        <f>IFERROR(VLOOKUP($A66,[1]Hoja2!$A:$G,3,0),0)</f>
        <v>0</v>
      </c>
      <c r="K66" s="33">
        <v>0</v>
      </c>
      <c r="L66" s="24">
        <f t="shared" si="9"/>
        <v>0</v>
      </c>
      <c r="M66" s="27">
        <f>IFERROR(VLOOKUP($A66,[1]Hoja2!$A:$G,4,0),0)</f>
        <v>0</v>
      </c>
      <c r="N66" s="34">
        <v>0</v>
      </c>
      <c r="O66" s="23">
        <f t="shared" si="10"/>
        <v>0</v>
      </c>
      <c r="P66" s="28">
        <f>IFERROR(VLOOKUP($A66,[1]Hoja2!$A:$G,5,0),0)</f>
        <v>0</v>
      </c>
      <c r="Q66" s="35">
        <v>0</v>
      </c>
      <c r="R66" s="22">
        <f t="shared" si="11"/>
        <v>0</v>
      </c>
      <c r="S66" s="29">
        <f>IFERROR(VLOOKUP($A66,[1]Hoja2!$A:$G,6,0),0)</f>
        <v>0</v>
      </c>
      <c r="T66" s="36">
        <v>0</v>
      </c>
      <c r="U66" s="21">
        <f t="shared" si="12"/>
        <v>0</v>
      </c>
      <c r="V66" s="30">
        <f>IFERROR(VLOOKUP($A66,[1]Hoja2!$A:$G,7,0),0)</f>
        <v>0</v>
      </c>
      <c r="W66" s="37">
        <v>0</v>
      </c>
      <c r="X66" s="20">
        <f t="shared" si="13"/>
        <v>0</v>
      </c>
    </row>
    <row r="67" spans="1:24" x14ac:dyDescent="0.2">
      <c r="A67" s="3" t="s">
        <v>334</v>
      </c>
      <c r="B67" s="2" t="s">
        <v>307</v>
      </c>
      <c r="C67" s="16">
        <v>1</v>
      </c>
      <c r="D67" s="4" t="s">
        <v>465</v>
      </c>
      <c r="E67" s="6"/>
      <c r="F67" s="6">
        <f t="shared" si="7"/>
        <v>0</v>
      </c>
      <c r="G67" s="25">
        <f>IFERROR(VLOOKUP(A67,[1]Hoja2!$A:$G,2,0),0)</f>
        <v>20</v>
      </c>
      <c r="H67" s="32">
        <v>0</v>
      </c>
      <c r="I67" s="19">
        <f t="shared" si="8"/>
        <v>0</v>
      </c>
      <c r="J67" s="26">
        <f>IFERROR(VLOOKUP($A67,[1]Hoja2!$A:$G,3,0),0)</f>
        <v>28</v>
      </c>
      <c r="K67" s="33">
        <v>0</v>
      </c>
      <c r="L67" s="24">
        <f t="shared" si="9"/>
        <v>0</v>
      </c>
      <c r="M67" s="27">
        <f>IFERROR(VLOOKUP($A67,[1]Hoja2!$A:$G,4,0),0)</f>
        <v>10</v>
      </c>
      <c r="N67" s="34">
        <v>0</v>
      </c>
      <c r="O67" s="23">
        <f t="shared" si="10"/>
        <v>0</v>
      </c>
      <c r="P67" s="28">
        <f>IFERROR(VLOOKUP($A67,[1]Hoja2!$A:$G,5,0),0)</f>
        <v>0</v>
      </c>
      <c r="Q67" s="35">
        <v>0</v>
      </c>
      <c r="R67" s="22">
        <f t="shared" si="11"/>
        <v>0</v>
      </c>
      <c r="S67" s="29">
        <f>IFERROR(VLOOKUP($A67,[1]Hoja2!$A:$G,6,0),0)</f>
        <v>0</v>
      </c>
      <c r="T67" s="36">
        <v>0</v>
      </c>
      <c r="U67" s="21">
        <f t="shared" si="12"/>
        <v>0</v>
      </c>
      <c r="V67" s="30">
        <f>IFERROR(VLOOKUP($A67,[1]Hoja2!$A:$G,7,0),0)</f>
        <v>0</v>
      </c>
      <c r="W67" s="37">
        <v>0</v>
      </c>
      <c r="X67" s="20">
        <f t="shared" si="13"/>
        <v>0</v>
      </c>
    </row>
    <row r="68" spans="1:24" x14ac:dyDescent="0.2">
      <c r="A68" s="3" t="s">
        <v>335</v>
      </c>
      <c r="B68" s="2" t="s">
        <v>307</v>
      </c>
      <c r="C68" s="16">
        <v>1</v>
      </c>
      <c r="D68" s="4" t="s">
        <v>465</v>
      </c>
      <c r="E68" s="6"/>
      <c r="F68" s="6">
        <f t="shared" ref="F68:F101" si="14">I68+L68+O68+R68+U68+X68</f>
        <v>0</v>
      </c>
      <c r="G68" s="25">
        <f>IFERROR(VLOOKUP(A68,[1]Hoja2!$A:$G,2,0),0)</f>
        <v>10</v>
      </c>
      <c r="H68" s="32">
        <v>0</v>
      </c>
      <c r="I68" s="19">
        <f t="shared" ref="I68:I99" si="15">G68*H68</f>
        <v>0</v>
      </c>
      <c r="J68" s="26">
        <f>IFERROR(VLOOKUP($A68,[1]Hoja2!$A:$G,3,0),0)</f>
        <v>0</v>
      </c>
      <c r="K68" s="33">
        <v>0</v>
      </c>
      <c r="L68" s="24">
        <f t="shared" ref="L68:L99" si="16">J68*K68</f>
        <v>0</v>
      </c>
      <c r="M68" s="27">
        <f>IFERROR(VLOOKUP($A68,[1]Hoja2!$A:$G,4,0),0)</f>
        <v>10</v>
      </c>
      <c r="N68" s="34">
        <v>0</v>
      </c>
      <c r="O68" s="23">
        <f t="shared" ref="O68:O99" si="17">M68*N68</f>
        <v>0</v>
      </c>
      <c r="P68" s="28">
        <f>IFERROR(VLOOKUP($A68,[1]Hoja2!$A:$G,5,0),0)</f>
        <v>0</v>
      </c>
      <c r="Q68" s="35">
        <v>0</v>
      </c>
      <c r="R68" s="22">
        <f t="shared" ref="R68:R99" si="18">P68*Q68</f>
        <v>0</v>
      </c>
      <c r="S68" s="29">
        <f>IFERROR(VLOOKUP($A68,[1]Hoja2!$A:$G,6,0),0)</f>
        <v>0</v>
      </c>
      <c r="T68" s="36">
        <v>0</v>
      </c>
      <c r="U68" s="21">
        <f t="shared" ref="U68:U99" si="19">S68*T68</f>
        <v>0</v>
      </c>
      <c r="V68" s="30">
        <f>IFERROR(VLOOKUP($A68,[1]Hoja2!$A:$G,7,0),0)</f>
        <v>0</v>
      </c>
      <c r="W68" s="37">
        <v>0</v>
      </c>
      <c r="X68" s="20">
        <f t="shared" ref="X68:X99" si="20">V68*W68</f>
        <v>0</v>
      </c>
    </row>
    <row r="69" spans="1:24" x14ac:dyDescent="0.2">
      <c r="A69" s="3" t="s">
        <v>337</v>
      </c>
      <c r="B69" s="2" t="s">
        <v>307</v>
      </c>
      <c r="C69" s="16">
        <v>1</v>
      </c>
      <c r="D69" s="4" t="s">
        <v>465</v>
      </c>
      <c r="E69" s="6"/>
      <c r="F69" s="6">
        <f t="shared" si="14"/>
        <v>0</v>
      </c>
      <c r="G69" s="25">
        <f>IFERROR(VLOOKUP(A69,[1]Hoja2!$A:$G,2,0),0)</f>
        <v>227</v>
      </c>
      <c r="H69" s="32">
        <v>0</v>
      </c>
      <c r="I69" s="19">
        <f t="shared" si="15"/>
        <v>0</v>
      </c>
      <c r="J69" s="26">
        <f>IFERROR(VLOOKUP($A69,[1]Hoja2!$A:$G,3,0),0)</f>
        <v>41</v>
      </c>
      <c r="K69" s="33">
        <v>0</v>
      </c>
      <c r="L69" s="24">
        <f t="shared" si="16"/>
        <v>0</v>
      </c>
      <c r="M69" s="27">
        <f>IFERROR(VLOOKUP($A69,[1]Hoja2!$A:$G,4,0),0)</f>
        <v>162</v>
      </c>
      <c r="N69" s="34">
        <v>0</v>
      </c>
      <c r="O69" s="23">
        <f t="shared" si="17"/>
        <v>0</v>
      </c>
      <c r="P69" s="28">
        <f>IFERROR(VLOOKUP($A69,[1]Hoja2!$A:$G,5,0),0)</f>
        <v>10</v>
      </c>
      <c r="Q69" s="35">
        <v>0</v>
      </c>
      <c r="R69" s="22">
        <f t="shared" si="18"/>
        <v>0</v>
      </c>
      <c r="S69" s="29">
        <f>IFERROR(VLOOKUP($A69,[1]Hoja2!$A:$G,6,0),0)</f>
        <v>60</v>
      </c>
      <c r="T69" s="36">
        <v>0</v>
      </c>
      <c r="U69" s="21">
        <f t="shared" si="19"/>
        <v>0</v>
      </c>
      <c r="V69" s="30">
        <f>IFERROR(VLOOKUP($A69,[1]Hoja2!$A:$G,7,0),0)</f>
        <v>161</v>
      </c>
      <c r="W69" s="37">
        <v>0</v>
      </c>
      <c r="X69" s="20">
        <f t="shared" si="20"/>
        <v>0</v>
      </c>
    </row>
    <row r="70" spans="1:24" x14ac:dyDescent="0.2">
      <c r="A70" s="3" t="s">
        <v>338</v>
      </c>
      <c r="B70" s="2" t="s">
        <v>307</v>
      </c>
      <c r="C70" s="16">
        <v>1</v>
      </c>
      <c r="D70" s="4" t="s">
        <v>465</v>
      </c>
      <c r="E70" s="6"/>
      <c r="F70" s="6">
        <f t="shared" si="14"/>
        <v>0</v>
      </c>
      <c r="G70" s="25">
        <f>IFERROR(VLOOKUP(A70,[1]Hoja2!$A:$G,2,0),0)</f>
        <v>321</v>
      </c>
      <c r="H70" s="32">
        <v>0</v>
      </c>
      <c r="I70" s="19">
        <f t="shared" si="15"/>
        <v>0</v>
      </c>
      <c r="J70" s="26">
        <f>IFERROR(VLOOKUP($A70,[1]Hoja2!$A:$G,3,0),0)</f>
        <v>56</v>
      </c>
      <c r="K70" s="33">
        <v>0</v>
      </c>
      <c r="L70" s="24">
        <f t="shared" si="16"/>
        <v>0</v>
      </c>
      <c r="M70" s="27">
        <f>IFERROR(VLOOKUP($A70,[1]Hoja2!$A:$G,4,0),0)</f>
        <v>86</v>
      </c>
      <c r="N70" s="34">
        <v>0</v>
      </c>
      <c r="O70" s="23">
        <f t="shared" si="17"/>
        <v>0</v>
      </c>
      <c r="P70" s="28">
        <f>IFERROR(VLOOKUP($A70,[1]Hoja2!$A:$G,5,0),0)</f>
        <v>60</v>
      </c>
      <c r="Q70" s="35">
        <v>0</v>
      </c>
      <c r="R70" s="22">
        <f t="shared" si="18"/>
        <v>0</v>
      </c>
      <c r="S70" s="29">
        <f>IFERROR(VLOOKUP($A70,[1]Hoja2!$A:$G,6,0),0)</f>
        <v>35</v>
      </c>
      <c r="T70" s="36">
        <v>0</v>
      </c>
      <c r="U70" s="21">
        <f t="shared" si="19"/>
        <v>0</v>
      </c>
      <c r="V70" s="30">
        <f>IFERROR(VLOOKUP($A70,[1]Hoja2!$A:$G,7,0),0)</f>
        <v>152</v>
      </c>
      <c r="W70" s="37">
        <v>0</v>
      </c>
      <c r="X70" s="20">
        <f t="shared" si="20"/>
        <v>0</v>
      </c>
    </row>
    <row r="71" spans="1:24" x14ac:dyDescent="0.2">
      <c r="A71" s="3" t="s">
        <v>339</v>
      </c>
      <c r="B71" s="2" t="s">
        <v>307</v>
      </c>
      <c r="C71" s="16">
        <v>1</v>
      </c>
      <c r="D71" s="4" t="s">
        <v>465</v>
      </c>
      <c r="E71" s="6"/>
      <c r="F71" s="6">
        <f t="shared" si="14"/>
        <v>0</v>
      </c>
      <c r="G71" s="25">
        <f>IFERROR(VLOOKUP(A71,[1]Hoja2!$A:$G,2,0),0)</f>
        <v>466</v>
      </c>
      <c r="H71" s="32">
        <v>0</v>
      </c>
      <c r="I71" s="19">
        <f t="shared" si="15"/>
        <v>0</v>
      </c>
      <c r="J71" s="26">
        <f>IFERROR(VLOOKUP($A71,[1]Hoja2!$A:$G,3,0),0)</f>
        <v>0</v>
      </c>
      <c r="K71" s="33">
        <v>0</v>
      </c>
      <c r="L71" s="24">
        <f t="shared" si="16"/>
        <v>0</v>
      </c>
      <c r="M71" s="27">
        <f>IFERROR(VLOOKUP($A71,[1]Hoja2!$A:$G,4,0),0)</f>
        <v>239</v>
      </c>
      <c r="N71" s="34">
        <v>0</v>
      </c>
      <c r="O71" s="23">
        <f t="shared" si="17"/>
        <v>0</v>
      </c>
      <c r="P71" s="28">
        <f>IFERROR(VLOOKUP($A71,[1]Hoja2!$A:$G,5,0),0)</f>
        <v>60</v>
      </c>
      <c r="Q71" s="35">
        <v>0</v>
      </c>
      <c r="R71" s="22">
        <f t="shared" si="18"/>
        <v>0</v>
      </c>
      <c r="S71" s="29">
        <f>IFERROR(VLOOKUP($A71,[1]Hoja2!$A:$G,6,0),0)</f>
        <v>70</v>
      </c>
      <c r="T71" s="36">
        <v>0</v>
      </c>
      <c r="U71" s="21">
        <f t="shared" si="19"/>
        <v>0</v>
      </c>
      <c r="V71" s="30">
        <f>IFERROR(VLOOKUP($A71,[1]Hoja2!$A:$G,7,0),0)</f>
        <v>158</v>
      </c>
      <c r="W71" s="37">
        <v>0</v>
      </c>
      <c r="X71" s="20">
        <f t="shared" si="20"/>
        <v>0</v>
      </c>
    </row>
    <row r="72" spans="1:24" x14ac:dyDescent="0.2">
      <c r="A72" s="3" t="s">
        <v>340</v>
      </c>
      <c r="B72" s="2" t="s">
        <v>307</v>
      </c>
      <c r="C72" s="16">
        <v>1</v>
      </c>
      <c r="D72" s="4" t="s">
        <v>465</v>
      </c>
      <c r="E72" s="6"/>
      <c r="F72" s="6">
        <f t="shared" si="14"/>
        <v>0</v>
      </c>
      <c r="G72" s="25">
        <f>IFERROR(VLOOKUP(A72,[1]Hoja2!$A:$G,2,0),0)</f>
        <v>215</v>
      </c>
      <c r="H72" s="32">
        <v>0</v>
      </c>
      <c r="I72" s="19">
        <f t="shared" si="15"/>
        <v>0</v>
      </c>
      <c r="J72" s="26">
        <f>IFERROR(VLOOKUP($A72,[1]Hoja2!$A:$G,3,0),0)</f>
        <v>10</v>
      </c>
      <c r="K72" s="33">
        <v>0</v>
      </c>
      <c r="L72" s="24">
        <f t="shared" si="16"/>
        <v>0</v>
      </c>
      <c r="M72" s="27">
        <f>IFERROR(VLOOKUP($A72,[1]Hoja2!$A:$G,4,0),0)</f>
        <v>153</v>
      </c>
      <c r="N72" s="34">
        <v>0</v>
      </c>
      <c r="O72" s="23">
        <f t="shared" si="17"/>
        <v>0</v>
      </c>
      <c r="P72" s="28">
        <f>IFERROR(VLOOKUP($A72,[1]Hoja2!$A:$G,5,0),0)</f>
        <v>134</v>
      </c>
      <c r="Q72" s="35">
        <v>0</v>
      </c>
      <c r="R72" s="22">
        <f t="shared" si="18"/>
        <v>0</v>
      </c>
      <c r="S72" s="29">
        <f>IFERROR(VLOOKUP($A72,[1]Hoja2!$A:$G,6,0),0)</f>
        <v>59</v>
      </c>
      <c r="T72" s="36">
        <v>0</v>
      </c>
      <c r="U72" s="21">
        <f t="shared" si="19"/>
        <v>0</v>
      </c>
      <c r="V72" s="30">
        <f>IFERROR(VLOOKUP($A72,[1]Hoja2!$A:$G,7,0),0)</f>
        <v>180</v>
      </c>
      <c r="W72" s="37">
        <v>0</v>
      </c>
      <c r="X72" s="20">
        <f t="shared" si="20"/>
        <v>0</v>
      </c>
    </row>
    <row r="73" spans="1:24" x14ac:dyDescent="0.2">
      <c r="A73" s="3" t="s">
        <v>341</v>
      </c>
      <c r="B73" s="2" t="s">
        <v>307</v>
      </c>
      <c r="C73" s="16">
        <v>1</v>
      </c>
      <c r="D73" s="4" t="s">
        <v>465</v>
      </c>
      <c r="E73" s="6"/>
      <c r="F73" s="6">
        <f t="shared" si="14"/>
        <v>0</v>
      </c>
      <c r="G73" s="25">
        <f>IFERROR(VLOOKUP(A73,[1]Hoja2!$A:$G,2,0),0)</f>
        <v>372</v>
      </c>
      <c r="H73" s="32">
        <v>0</v>
      </c>
      <c r="I73" s="19">
        <f t="shared" si="15"/>
        <v>0</v>
      </c>
      <c r="J73" s="26">
        <f>IFERROR(VLOOKUP($A73,[1]Hoja2!$A:$G,3,0),0)</f>
        <v>40</v>
      </c>
      <c r="K73" s="33">
        <v>0</v>
      </c>
      <c r="L73" s="24">
        <f t="shared" si="16"/>
        <v>0</v>
      </c>
      <c r="M73" s="27">
        <f>IFERROR(VLOOKUP($A73,[1]Hoja2!$A:$G,4,0),0)</f>
        <v>87</v>
      </c>
      <c r="N73" s="34">
        <v>0</v>
      </c>
      <c r="O73" s="23">
        <f t="shared" si="17"/>
        <v>0</v>
      </c>
      <c r="P73" s="28">
        <f>IFERROR(VLOOKUP($A73,[1]Hoja2!$A:$G,5,0),0)</f>
        <v>100</v>
      </c>
      <c r="Q73" s="35">
        <v>0</v>
      </c>
      <c r="R73" s="22">
        <f t="shared" si="18"/>
        <v>0</v>
      </c>
      <c r="S73" s="29">
        <f>IFERROR(VLOOKUP($A73,[1]Hoja2!$A:$G,6,0),0)</f>
        <v>65</v>
      </c>
      <c r="T73" s="36">
        <v>0</v>
      </c>
      <c r="U73" s="21">
        <f t="shared" si="19"/>
        <v>0</v>
      </c>
      <c r="V73" s="30">
        <f>IFERROR(VLOOKUP($A73,[1]Hoja2!$A:$G,7,0),0)</f>
        <v>180</v>
      </c>
      <c r="W73" s="37">
        <v>0</v>
      </c>
      <c r="X73" s="20">
        <f t="shared" si="20"/>
        <v>0</v>
      </c>
    </row>
    <row r="74" spans="1:24" x14ac:dyDescent="0.2">
      <c r="A74" s="3" t="s">
        <v>342</v>
      </c>
      <c r="B74" s="2" t="s">
        <v>343</v>
      </c>
      <c r="C74" s="4">
        <v>6</v>
      </c>
      <c r="D74" s="4" t="s">
        <v>465</v>
      </c>
      <c r="E74" s="6"/>
      <c r="F74" s="6">
        <f t="shared" si="14"/>
        <v>0</v>
      </c>
      <c r="G74" s="25">
        <f>IFERROR(VLOOKUP(A74,[1]Hoja2!$A:$G,2,0),0)</f>
        <v>1</v>
      </c>
      <c r="H74" s="32">
        <v>0</v>
      </c>
      <c r="I74" s="19">
        <f t="shared" si="15"/>
        <v>0</v>
      </c>
      <c r="J74" s="26">
        <f>IFERROR(VLOOKUP($A74,[1]Hoja2!$A:$G,3,0),0)</f>
        <v>0</v>
      </c>
      <c r="K74" s="33">
        <v>0</v>
      </c>
      <c r="L74" s="24">
        <f t="shared" si="16"/>
        <v>0</v>
      </c>
      <c r="M74" s="27">
        <f>IFERROR(VLOOKUP($A74,[1]Hoja2!$A:$G,4,0),0)</f>
        <v>0</v>
      </c>
      <c r="N74" s="34">
        <v>0</v>
      </c>
      <c r="O74" s="23">
        <f t="shared" si="17"/>
        <v>0</v>
      </c>
      <c r="P74" s="28">
        <f>IFERROR(VLOOKUP($A74,[1]Hoja2!$A:$G,5,0),0)</f>
        <v>0</v>
      </c>
      <c r="Q74" s="35">
        <v>0</v>
      </c>
      <c r="R74" s="22">
        <f t="shared" si="18"/>
        <v>0</v>
      </c>
      <c r="S74" s="29">
        <f>IFERROR(VLOOKUP($A74,[1]Hoja2!$A:$G,6,0),0)</f>
        <v>0</v>
      </c>
      <c r="T74" s="36">
        <v>0</v>
      </c>
      <c r="U74" s="21">
        <f t="shared" si="19"/>
        <v>0</v>
      </c>
      <c r="V74" s="30">
        <f>IFERROR(VLOOKUP($A74,[1]Hoja2!$A:$G,7,0),0)</f>
        <v>0</v>
      </c>
      <c r="W74" s="37">
        <v>0</v>
      </c>
      <c r="X74" s="20">
        <f t="shared" si="20"/>
        <v>0</v>
      </c>
    </row>
    <row r="75" spans="1:24" x14ac:dyDescent="0.2">
      <c r="A75" s="3" t="s">
        <v>344</v>
      </c>
      <c r="B75" s="2" t="s">
        <v>307</v>
      </c>
      <c r="C75" s="16">
        <v>1</v>
      </c>
      <c r="D75" s="4" t="s">
        <v>465</v>
      </c>
      <c r="E75" s="6"/>
      <c r="F75" s="6">
        <f t="shared" si="14"/>
        <v>0</v>
      </c>
      <c r="G75" s="25">
        <f>IFERROR(VLOOKUP(A75,[1]Hoja2!$A:$G,2,0),0)</f>
        <v>9</v>
      </c>
      <c r="H75" s="32">
        <v>0</v>
      </c>
      <c r="I75" s="19">
        <f t="shared" si="15"/>
        <v>0</v>
      </c>
      <c r="J75" s="26">
        <f>IFERROR(VLOOKUP($A75,[1]Hoja2!$A:$G,3,0),0)</f>
        <v>3</v>
      </c>
      <c r="K75" s="33">
        <v>0</v>
      </c>
      <c r="L75" s="24">
        <f t="shared" si="16"/>
        <v>0</v>
      </c>
      <c r="M75" s="27">
        <f>IFERROR(VLOOKUP($A75,[1]Hoja2!$A:$G,4,0),0)</f>
        <v>19</v>
      </c>
      <c r="N75" s="34">
        <v>0</v>
      </c>
      <c r="O75" s="23">
        <f t="shared" si="17"/>
        <v>0</v>
      </c>
      <c r="P75" s="28">
        <f>IFERROR(VLOOKUP($A75,[1]Hoja2!$A:$G,5,0),0)</f>
        <v>4</v>
      </c>
      <c r="Q75" s="35">
        <v>0</v>
      </c>
      <c r="R75" s="22">
        <f t="shared" si="18"/>
        <v>0</v>
      </c>
      <c r="S75" s="29">
        <f>IFERROR(VLOOKUP($A75,[1]Hoja2!$A:$G,6,0),0)</f>
        <v>2</v>
      </c>
      <c r="T75" s="36">
        <v>0</v>
      </c>
      <c r="U75" s="21">
        <f t="shared" si="19"/>
        <v>0</v>
      </c>
      <c r="V75" s="30">
        <f>IFERROR(VLOOKUP($A75,[1]Hoja2!$A:$G,7,0),0)</f>
        <v>7</v>
      </c>
      <c r="W75" s="37">
        <v>0</v>
      </c>
      <c r="X75" s="20">
        <f t="shared" si="20"/>
        <v>0</v>
      </c>
    </row>
    <row r="76" spans="1:24" x14ac:dyDescent="0.2">
      <c r="A76" s="3" t="s">
        <v>345</v>
      </c>
      <c r="B76" s="2" t="s">
        <v>307</v>
      </c>
      <c r="C76" s="16">
        <v>1</v>
      </c>
      <c r="D76" s="4" t="s">
        <v>465</v>
      </c>
      <c r="E76" s="6"/>
      <c r="F76" s="6">
        <f t="shared" si="14"/>
        <v>0</v>
      </c>
      <c r="G76" s="25">
        <f>IFERROR(VLOOKUP(A76,[1]Hoja2!$A:$G,2,0),0)</f>
        <v>1</v>
      </c>
      <c r="H76" s="32">
        <v>0</v>
      </c>
      <c r="I76" s="19">
        <f t="shared" si="15"/>
        <v>0</v>
      </c>
      <c r="J76" s="26">
        <f>IFERROR(VLOOKUP($A76,[1]Hoja2!$A:$G,3,0),0)</f>
        <v>4</v>
      </c>
      <c r="K76" s="33">
        <v>0</v>
      </c>
      <c r="L76" s="24">
        <f t="shared" si="16"/>
        <v>0</v>
      </c>
      <c r="M76" s="27">
        <f>IFERROR(VLOOKUP($A76,[1]Hoja2!$A:$G,4,0),0)</f>
        <v>0</v>
      </c>
      <c r="N76" s="34">
        <v>0</v>
      </c>
      <c r="O76" s="23">
        <f t="shared" si="17"/>
        <v>0</v>
      </c>
      <c r="P76" s="28">
        <f>IFERROR(VLOOKUP($A76,[1]Hoja2!$A:$G,5,0),0)</f>
        <v>0</v>
      </c>
      <c r="Q76" s="35">
        <v>0</v>
      </c>
      <c r="R76" s="22">
        <f t="shared" si="18"/>
        <v>0</v>
      </c>
      <c r="S76" s="29">
        <f>IFERROR(VLOOKUP($A76,[1]Hoja2!$A:$G,6,0),0)</f>
        <v>0</v>
      </c>
      <c r="T76" s="36">
        <v>0</v>
      </c>
      <c r="U76" s="21">
        <f t="shared" si="19"/>
        <v>0</v>
      </c>
      <c r="V76" s="30">
        <f>IFERROR(VLOOKUP($A76,[1]Hoja2!$A:$G,7,0),0)</f>
        <v>4</v>
      </c>
      <c r="W76" s="37">
        <v>0</v>
      </c>
      <c r="X76" s="20">
        <f t="shared" si="20"/>
        <v>0</v>
      </c>
    </row>
    <row r="77" spans="1:24" x14ac:dyDescent="0.2">
      <c r="A77" s="3" t="s">
        <v>489</v>
      </c>
      <c r="B77" s="2" t="s">
        <v>307</v>
      </c>
      <c r="C77" s="16">
        <v>1</v>
      </c>
      <c r="D77" s="4" t="s">
        <v>465</v>
      </c>
      <c r="E77" s="6"/>
      <c r="F77" s="6">
        <f t="shared" si="14"/>
        <v>0</v>
      </c>
      <c r="G77" s="25">
        <f>IFERROR(VLOOKUP(A77,[1]Hoja2!$A:$G,2,0),0)</f>
        <v>106</v>
      </c>
      <c r="H77" s="32">
        <v>0</v>
      </c>
      <c r="I77" s="19">
        <f t="shared" si="15"/>
        <v>0</v>
      </c>
      <c r="J77" s="26">
        <f>IFERROR(VLOOKUP($A77,[1]Hoja2!$A:$G,3,0),0)</f>
        <v>41</v>
      </c>
      <c r="K77" s="33">
        <v>0</v>
      </c>
      <c r="L77" s="24">
        <f t="shared" si="16"/>
        <v>0</v>
      </c>
      <c r="M77" s="27">
        <f>IFERROR(VLOOKUP($A77,[1]Hoja2!$A:$G,4,0),0)</f>
        <v>140</v>
      </c>
      <c r="N77" s="34">
        <v>0</v>
      </c>
      <c r="O77" s="23">
        <f t="shared" si="17"/>
        <v>0</v>
      </c>
      <c r="P77" s="28">
        <f>IFERROR(VLOOKUP($A77,[1]Hoja2!$A:$G,5,0),0)</f>
        <v>56</v>
      </c>
      <c r="Q77" s="35">
        <v>0</v>
      </c>
      <c r="R77" s="22">
        <f t="shared" si="18"/>
        <v>0</v>
      </c>
      <c r="S77" s="29">
        <f>IFERROR(VLOOKUP($A77,[1]Hoja2!$A:$G,6,0),0)</f>
        <v>16</v>
      </c>
      <c r="T77" s="36">
        <v>0</v>
      </c>
      <c r="U77" s="21">
        <f t="shared" si="19"/>
        <v>0</v>
      </c>
      <c r="V77" s="30">
        <f>IFERROR(VLOOKUP($A77,[1]Hoja2!$A:$G,7,0),0)</f>
        <v>88</v>
      </c>
      <c r="W77" s="37">
        <v>0</v>
      </c>
      <c r="X77" s="20">
        <f t="shared" si="20"/>
        <v>0</v>
      </c>
    </row>
    <row r="78" spans="1:24" x14ac:dyDescent="0.2">
      <c r="A78" s="3" t="s">
        <v>346</v>
      </c>
      <c r="B78" s="2" t="s">
        <v>307</v>
      </c>
      <c r="C78" s="16">
        <v>1</v>
      </c>
      <c r="D78" s="4" t="s">
        <v>465</v>
      </c>
      <c r="E78" s="6"/>
      <c r="F78" s="6">
        <f t="shared" si="14"/>
        <v>0</v>
      </c>
      <c r="G78" s="25">
        <f>IFERROR(VLOOKUP(A78,[1]Hoja2!$A:$G,2,0),0)</f>
        <v>410</v>
      </c>
      <c r="H78" s="32">
        <v>0</v>
      </c>
      <c r="I78" s="19">
        <f t="shared" si="15"/>
        <v>0</v>
      </c>
      <c r="J78" s="26">
        <f>IFERROR(VLOOKUP($A78,[1]Hoja2!$A:$G,3,0),0)</f>
        <v>53</v>
      </c>
      <c r="K78" s="33">
        <v>0</v>
      </c>
      <c r="L78" s="24">
        <f t="shared" si="16"/>
        <v>0</v>
      </c>
      <c r="M78" s="27">
        <f>IFERROR(VLOOKUP($A78,[1]Hoja2!$A:$G,4,0),0)</f>
        <v>56</v>
      </c>
      <c r="N78" s="34">
        <v>0</v>
      </c>
      <c r="O78" s="23">
        <f t="shared" si="17"/>
        <v>0</v>
      </c>
      <c r="P78" s="28">
        <f>IFERROR(VLOOKUP($A78,[1]Hoja2!$A:$G,5,0),0)</f>
        <v>155</v>
      </c>
      <c r="Q78" s="35">
        <v>0</v>
      </c>
      <c r="R78" s="22">
        <f t="shared" si="18"/>
        <v>0</v>
      </c>
      <c r="S78" s="29">
        <f>IFERROR(VLOOKUP($A78,[1]Hoja2!$A:$G,6,0),0)</f>
        <v>66</v>
      </c>
      <c r="T78" s="36">
        <v>0</v>
      </c>
      <c r="U78" s="21">
        <f t="shared" si="19"/>
        <v>0</v>
      </c>
      <c r="V78" s="30">
        <f>IFERROR(VLOOKUP($A78,[1]Hoja2!$A:$G,7,0),0)</f>
        <v>93</v>
      </c>
      <c r="W78" s="37">
        <v>0</v>
      </c>
      <c r="X78" s="20">
        <f t="shared" si="20"/>
        <v>0</v>
      </c>
    </row>
    <row r="79" spans="1:24" x14ac:dyDescent="0.2">
      <c r="A79" s="3" t="s">
        <v>347</v>
      </c>
      <c r="B79" s="2" t="s">
        <v>307</v>
      </c>
      <c r="C79" s="16">
        <v>1</v>
      </c>
      <c r="D79" s="4" t="s">
        <v>465</v>
      </c>
      <c r="E79" s="6"/>
      <c r="F79" s="6">
        <f t="shared" si="14"/>
        <v>0</v>
      </c>
      <c r="G79" s="25">
        <f>IFERROR(VLOOKUP(A79,[1]Hoja2!$A:$G,2,0),0)</f>
        <v>349</v>
      </c>
      <c r="H79" s="32">
        <v>0</v>
      </c>
      <c r="I79" s="19">
        <f t="shared" si="15"/>
        <v>0</v>
      </c>
      <c r="J79" s="26">
        <f>IFERROR(VLOOKUP($A79,[1]Hoja2!$A:$G,3,0),0)</f>
        <v>49</v>
      </c>
      <c r="K79" s="33">
        <v>0</v>
      </c>
      <c r="L79" s="24">
        <f t="shared" si="16"/>
        <v>0</v>
      </c>
      <c r="M79" s="27">
        <f>IFERROR(VLOOKUP($A79,[1]Hoja2!$A:$G,4,0),0)</f>
        <v>210</v>
      </c>
      <c r="N79" s="34">
        <v>0</v>
      </c>
      <c r="O79" s="23">
        <f t="shared" si="17"/>
        <v>0</v>
      </c>
      <c r="P79" s="28">
        <f>IFERROR(VLOOKUP($A79,[1]Hoja2!$A:$G,5,0),0)</f>
        <v>67</v>
      </c>
      <c r="Q79" s="35">
        <v>0</v>
      </c>
      <c r="R79" s="22">
        <f t="shared" si="18"/>
        <v>0</v>
      </c>
      <c r="S79" s="29">
        <f>IFERROR(VLOOKUP($A79,[1]Hoja2!$A:$G,6,0),0)</f>
        <v>14</v>
      </c>
      <c r="T79" s="36">
        <v>0</v>
      </c>
      <c r="U79" s="21">
        <f t="shared" si="19"/>
        <v>0</v>
      </c>
      <c r="V79" s="30">
        <f>IFERROR(VLOOKUP($A79,[1]Hoja2!$A:$G,7,0),0)</f>
        <v>62</v>
      </c>
      <c r="W79" s="37">
        <v>0</v>
      </c>
      <c r="X79" s="20">
        <f t="shared" si="20"/>
        <v>0</v>
      </c>
    </row>
    <row r="80" spans="1:24" x14ac:dyDescent="0.2">
      <c r="A80" s="3" t="s">
        <v>348</v>
      </c>
      <c r="B80" s="2" t="s">
        <v>307</v>
      </c>
      <c r="C80" s="16">
        <v>1</v>
      </c>
      <c r="D80" s="4" t="s">
        <v>465</v>
      </c>
      <c r="E80" s="6"/>
      <c r="F80" s="6">
        <f t="shared" si="14"/>
        <v>0</v>
      </c>
      <c r="G80" s="25">
        <f>IFERROR(VLOOKUP(A80,[1]Hoja2!$A:$G,2,0),0)</f>
        <v>102</v>
      </c>
      <c r="H80" s="32">
        <v>0</v>
      </c>
      <c r="I80" s="19">
        <f t="shared" si="15"/>
        <v>0</v>
      </c>
      <c r="J80" s="26">
        <f>IFERROR(VLOOKUP($A80,[1]Hoja2!$A:$G,3,0),0)</f>
        <v>49</v>
      </c>
      <c r="K80" s="33">
        <v>0</v>
      </c>
      <c r="L80" s="24">
        <f t="shared" si="16"/>
        <v>0</v>
      </c>
      <c r="M80" s="27">
        <f>IFERROR(VLOOKUP($A80,[1]Hoja2!$A:$G,4,0),0)</f>
        <v>5</v>
      </c>
      <c r="N80" s="34">
        <v>0</v>
      </c>
      <c r="O80" s="23">
        <f t="shared" si="17"/>
        <v>0</v>
      </c>
      <c r="P80" s="28">
        <f>IFERROR(VLOOKUP($A80,[1]Hoja2!$A:$G,5,0),0)</f>
        <v>0</v>
      </c>
      <c r="Q80" s="35">
        <v>0</v>
      </c>
      <c r="R80" s="22">
        <f t="shared" si="18"/>
        <v>0</v>
      </c>
      <c r="S80" s="29">
        <f>IFERROR(VLOOKUP($A80,[1]Hoja2!$A:$G,6,0),0)</f>
        <v>6</v>
      </c>
      <c r="T80" s="36">
        <v>0</v>
      </c>
      <c r="U80" s="21">
        <f t="shared" si="19"/>
        <v>0</v>
      </c>
      <c r="V80" s="30">
        <f>IFERROR(VLOOKUP($A80,[1]Hoja2!$A:$G,7,0),0)</f>
        <v>21</v>
      </c>
      <c r="W80" s="37">
        <v>0</v>
      </c>
      <c r="X80" s="20">
        <f t="shared" si="20"/>
        <v>0</v>
      </c>
    </row>
    <row r="81" spans="1:24" x14ac:dyDescent="0.2">
      <c r="A81" s="3" t="s">
        <v>349</v>
      </c>
      <c r="B81" s="2" t="s">
        <v>307</v>
      </c>
      <c r="C81" s="16">
        <v>1</v>
      </c>
      <c r="D81" s="4" t="s">
        <v>465</v>
      </c>
      <c r="E81" s="6"/>
      <c r="F81" s="6">
        <f t="shared" si="14"/>
        <v>0</v>
      </c>
      <c r="G81" s="25">
        <f>IFERROR(VLOOKUP(A81,[1]Hoja2!$A:$G,2,0),0)</f>
        <v>306</v>
      </c>
      <c r="H81" s="32">
        <v>0</v>
      </c>
      <c r="I81" s="19">
        <f t="shared" si="15"/>
        <v>0</v>
      </c>
      <c r="J81" s="26">
        <f>IFERROR(VLOOKUP($A81,[1]Hoja2!$A:$G,3,0),0)</f>
        <v>31</v>
      </c>
      <c r="K81" s="33">
        <v>0</v>
      </c>
      <c r="L81" s="24">
        <f t="shared" si="16"/>
        <v>0</v>
      </c>
      <c r="M81" s="27">
        <f>IFERROR(VLOOKUP($A81,[1]Hoja2!$A:$G,4,0),0)</f>
        <v>105</v>
      </c>
      <c r="N81" s="34">
        <v>0</v>
      </c>
      <c r="O81" s="23">
        <f t="shared" si="17"/>
        <v>0</v>
      </c>
      <c r="P81" s="28">
        <f>IFERROR(VLOOKUP($A81,[1]Hoja2!$A:$G,5,0),0)</f>
        <v>116</v>
      </c>
      <c r="Q81" s="35">
        <v>0</v>
      </c>
      <c r="R81" s="22">
        <f t="shared" si="18"/>
        <v>0</v>
      </c>
      <c r="S81" s="29">
        <f>IFERROR(VLOOKUP($A81,[1]Hoja2!$A:$G,6,0),0)</f>
        <v>25</v>
      </c>
      <c r="T81" s="36">
        <v>0</v>
      </c>
      <c r="U81" s="21">
        <f t="shared" si="19"/>
        <v>0</v>
      </c>
      <c r="V81" s="30">
        <f>IFERROR(VLOOKUP($A81,[1]Hoja2!$A:$G,7,0),0)</f>
        <v>40</v>
      </c>
      <c r="W81" s="37">
        <v>0</v>
      </c>
      <c r="X81" s="20">
        <f t="shared" si="20"/>
        <v>0</v>
      </c>
    </row>
    <row r="82" spans="1:24" x14ac:dyDescent="0.2">
      <c r="A82" s="3" t="s">
        <v>350</v>
      </c>
      <c r="B82" s="2" t="s">
        <v>307</v>
      </c>
      <c r="C82" s="16">
        <v>1</v>
      </c>
      <c r="D82" s="4" t="s">
        <v>465</v>
      </c>
      <c r="E82" s="6"/>
      <c r="F82" s="6">
        <f t="shared" si="14"/>
        <v>0</v>
      </c>
      <c r="G82" s="25">
        <f>IFERROR(VLOOKUP(A82,[1]Hoja2!$A:$G,2,0),0)</f>
        <v>336</v>
      </c>
      <c r="H82" s="32">
        <v>0</v>
      </c>
      <c r="I82" s="19">
        <f t="shared" si="15"/>
        <v>0</v>
      </c>
      <c r="J82" s="26">
        <f>IFERROR(VLOOKUP($A82,[1]Hoja2!$A:$G,3,0),0)</f>
        <v>23</v>
      </c>
      <c r="K82" s="33">
        <v>0</v>
      </c>
      <c r="L82" s="24">
        <f t="shared" si="16"/>
        <v>0</v>
      </c>
      <c r="M82" s="27">
        <f>IFERROR(VLOOKUP($A82,[1]Hoja2!$A:$G,4,0),0)</f>
        <v>190</v>
      </c>
      <c r="N82" s="34">
        <v>0</v>
      </c>
      <c r="O82" s="23">
        <f t="shared" si="17"/>
        <v>0</v>
      </c>
      <c r="P82" s="28">
        <f>IFERROR(VLOOKUP($A82,[1]Hoja2!$A:$G,5,0),0)</f>
        <v>76</v>
      </c>
      <c r="Q82" s="35">
        <v>0</v>
      </c>
      <c r="R82" s="22">
        <f t="shared" si="18"/>
        <v>0</v>
      </c>
      <c r="S82" s="29">
        <f>IFERROR(VLOOKUP($A82,[1]Hoja2!$A:$G,6,0),0)</f>
        <v>25</v>
      </c>
      <c r="T82" s="36">
        <v>0</v>
      </c>
      <c r="U82" s="21">
        <f t="shared" si="19"/>
        <v>0</v>
      </c>
      <c r="V82" s="30">
        <f>IFERROR(VLOOKUP($A82,[1]Hoja2!$A:$G,7,0),0)</f>
        <v>35</v>
      </c>
      <c r="W82" s="37">
        <v>0</v>
      </c>
      <c r="X82" s="20">
        <f t="shared" si="20"/>
        <v>0</v>
      </c>
    </row>
    <row r="83" spans="1:24" x14ac:dyDescent="0.2">
      <c r="A83" s="3" t="s">
        <v>351</v>
      </c>
      <c r="B83" s="2" t="s">
        <v>307</v>
      </c>
      <c r="C83" s="16">
        <v>1</v>
      </c>
      <c r="D83" s="4" t="s">
        <v>465</v>
      </c>
      <c r="E83" s="6"/>
      <c r="F83" s="6">
        <f t="shared" si="14"/>
        <v>0</v>
      </c>
      <c r="G83" s="25">
        <f>IFERROR(VLOOKUP(A83,[1]Hoja2!$A:$G,2,0),0)</f>
        <v>357</v>
      </c>
      <c r="H83" s="32">
        <v>0</v>
      </c>
      <c r="I83" s="19">
        <f t="shared" si="15"/>
        <v>0</v>
      </c>
      <c r="J83" s="26">
        <f>IFERROR(VLOOKUP($A83,[1]Hoja2!$A:$G,3,0),0)</f>
        <v>30</v>
      </c>
      <c r="K83" s="33">
        <v>0</v>
      </c>
      <c r="L83" s="24">
        <f t="shared" si="16"/>
        <v>0</v>
      </c>
      <c r="M83" s="27">
        <f>IFERROR(VLOOKUP($A83,[1]Hoja2!$A:$G,4,0),0)</f>
        <v>156</v>
      </c>
      <c r="N83" s="34">
        <v>0</v>
      </c>
      <c r="O83" s="23">
        <f t="shared" si="17"/>
        <v>0</v>
      </c>
      <c r="P83" s="28">
        <f>IFERROR(VLOOKUP($A83,[1]Hoja2!$A:$G,5,0),0)</f>
        <v>52</v>
      </c>
      <c r="Q83" s="35">
        <v>0</v>
      </c>
      <c r="R83" s="22">
        <f t="shared" si="18"/>
        <v>0</v>
      </c>
      <c r="S83" s="29">
        <f>IFERROR(VLOOKUP($A83,[1]Hoja2!$A:$G,6,0),0)</f>
        <v>3</v>
      </c>
      <c r="T83" s="36">
        <v>0</v>
      </c>
      <c r="U83" s="21">
        <f t="shared" si="19"/>
        <v>0</v>
      </c>
      <c r="V83" s="30">
        <f>IFERROR(VLOOKUP($A83,[1]Hoja2!$A:$G,7,0),0)</f>
        <v>52</v>
      </c>
      <c r="W83" s="37">
        <v>0</v>
      </c>
      <c r="X83" s="20">
        <f t="shared" si="20"/>
        <v>0</v>
      </c>
    </row>
    <row r="84" spans="1:24" x14ac:dyDescent="0.2">
      <c r="A84" s="3" t="s">
        <v>336</v>
      </c>
      <c r="B84" s="2" t="s">
        <v>307</v>
      </c>
      <c r="C84" s="16">
        <v>1</v>
      </c>
      <c r="D84" s="4" t="s">
        <v>465</v>
      </c>
      <c r="E84" s="6"/>
      <c r="F84" s="6">
        <f t="shared" si="14"/>
        <v>0</v>
      </c>
      <c r="G84" s="25">
        <f>IFERROR(VLOOKUP(A84,[1]Hoja2!$A:$G,2,0),0)</f>
        <v>0</v>
      </c>
      <c r="H84" s="32">
        <v>0</v>
      </c>
      <c r="I84" s="19">
        <f t="shared" si="15"/>
        <v>0</v>
      </c>
      <c r="J84" s="26">
        <f>IFERROR(VLOOKUP($A84,[1]Hoja2!$A:$G,3,0),0)</f>
        <v>0</v>
      </c>
      <c r="K84" s="33">
        <v>0</v>
      </c>
      <c r="L84" s="24">
        <f t="shared" si="16"/>
        <v>0</v>
      </c>
      <c r="M84" s="27">
        <f>IFERROR(VLOOKUP($A84,[1]Hoja2!$A:$G,4,0),0)</f>
        <v>0</v>
      </c>
      <c r="N84" s="34">
        <v>0</v>
      </c>
      <c r="O84" s="23">
        <f t="shared" si="17"/>
        <v>0</v>
      </c>
      <c r="P84" s="28">
        <f>IFERROR(VLOOKUP($A84,[1]Hoja2!$A:$G,5,0),0)</f>
        <v>0</v>
      </c>
      <c r="Q84" s="35">
        <v>0</v>
      </c>
      <c r="R84" s="22">
        <f t="shared" si="18"/>
        <v>0</v>
      </c>
      <c r="S84" s="29">
        <f>IFERROR(VLOOKUP($A84,[1]Hoja2!$A:$G,6,0),0)</f>
        <v>0</v>
      </c>
      <c r="T84" s="36">
        <v>0</v>
      </c>
      <c r="U84" s="21">
        <f t="shared" si="19"/>
        <v>0</v>
      </c>
      <c r="V84" s="30">
        <f>IFERROR(VLOOKUP($A84,[1]Hoja2!$A:$G,7,0),0)</f>
        <v>0</v>
      </c>
      <c r="W84" s="37">
        <v>0</v>
      </c>
      <c r="X84" s="20">
        <f t="shared" si="20"/>
        <v>0</v>
      </c>
    </row>
    <row r="85" spans="1:24" x14ac:dyDescent="0.2">
      <c r="A85" s="3" t="s">
        <v>352</v>
      </c>
      <c r="B85" s="2" t="s">
        <v>307</v>
      </c>
      <c r="C85" s="16">
        <v>1</v>
      </c>
      <c r="D85" s="4" t="s">
        <v>465</v>
      </c>
      <c r="E85" s="6"/>
      <c r="F85" s="6">
        <f t="shared" si="14"/>
        <v>0</v>
      </c>
      <c r="G85" s="25">
        <f>IFERROR(VLOOKUP(A85,[1]Hoja2!$A:$G,2,0),0)</f>
        <v>444</v>
      </c>
      <c r="H85" s="32">
        <v>0</v>
      </c>
      <c r="I85" s="19">
        <f t="shared" si="15"/>
        <v>0</v>
      </c>
      <c r="J85" s="26">
        <f>IFERROR(VLOOKUP($A85,[1]Hoja2!$A:$G,3,0),0)</f>
        <v>35</v>
      </c>
      <c r="K85" s="33">
        <v>0</v>
      </c>
      <c r="L85" s="24">
        <f t="shared" si="16"/>
        <v>0</v>
      </c>
      <c r="M85" s="27">
        <f>IFERROR(VLOOKUP($A85,[1]Hoja2!$A:$G,4,0),0)</f>
        <v>311</v>
      </c>
      <c r="N85" s="34">
        <v>0</v>
      </c>
      <c r="O85" s="23">
        <f t="shared" si="17"/>
        <v>0</v>
      </c>
      <c r="P85" s="28">
        <f>IFERROR(VLOOKUP($A85,[1]Hoja2!$A:$G,5,0),0)</f>
        <v>76</v>
      </c>
      <c r="Q85" s="35">
        <v>0</v>
      </c>
      <c r="R85" s="22">
        <f t="shared" si="18"/>
        <v>0</v>
      </c>
      <c r="S85" s="29">
        <f>IFERROR(VLOOKUP($A85,[1]Hoja2!$A:$G,6,0),0)</f>
        <v>40</v>
      </c>
      <c r="T85" s="36">
        <v>0</v>
      </c>
      <c r="U85" s="21">
        <f t="shared" si="19"/>
        <v>0</v>
      </c>
      <c r="V85" s="30">
        <f>IFERROR(VLOOKUP($A85,[1]Hoja2!$A:$G,7,0),0)</f>
        <v>55</v>
      </c>
      <c r="W85" s="37">
        <v>0</v>
      </c>
      <c r="X85" s="20">
        <f t="shared" si="20"/>
        <v>0</v>
      </c>
    </row>
    <row r="86" spans="1:24" x14ac:dyDescent="0.2">
      <c r="A86" s="3" t="s">
        <v>353</v>
      </c>
      <c r="B86" s="2" t="s">
        <v>307</v>
      </c>
      <c r="C86" s="16">
        <v>1</v>
      </c>
      <c r="D86" s="4" t="s">
        <v>465</v>
      </c>
      <c r="E86" s="6"/>
      <c r="F86" s="6">
        <f t="shared" si="14"/>
        <v>0</v>
      </c>
      <c r="G86" s="25">
        <f>IFERROR(VLOOKUP(A86,[1]Hoja2!$A:$G,2,0),0)</f>
        <v>30</v>
      </c>
      <c r="H86" s="32">
        <v>0</v>
      </c>
      <c r="I86" s="19">
        <f t="shared" si="15"/>
        <v>0</v>
      </c>
      <c r="J86" s="26">
        <f>IFERROR(VLOOKUP($A86,[1]Hoja2!$A:$G,3,0),0)</f>
        <v>2</v>
      </c>
      <c r="K86" s="33">
        <v>0</v>
      </c>
      <c r="L86" s="24">
        <f t="shared" si="16"/>
        <v>0</v>
      </c>
      <c r="M86" s="27">
        <f>IFERROR(VLOOKUP($A86,[1]Hoja2!$A:$G,4,0),0)</f>
        <v>6</v>
      </c>
      <c r="N86" s="34">
        <v>0</v>
      </c>
      <c r="O86" s="23">
        <f t="shared" si="17"/>
        <v>0</v>
      </c>
      <c r="P86" s="28">
        <f>IFERROR(VLOOKUP($A86,[1]Hoja2!$A:$G,5,0),0)</f>
        <v>8</v>
      </c>
      <c r="Q86" s="35">
        <v>0</v>
      </c>
      <c r="R86" s="22">
        <f t="shared" si="18"/>
        <v>0</v>
      </c>
      <c r="S86" s="29">
        <f>IFERROR(VLOOKUP($A86,[1]Hoja2!$A:$G,6,0),0)</f>
        <v>0</v>
      </c>
      <c r="T86" s="36">
        <v>0</v>
      </c>
      <c r="U86" s="21">
        <f t="shared" si="19"/>
        <v>0</v>
      </c>
      <c r="V86" s="30">
        <f>IFERROR(VLOOKUP($A86,[1]Hoja2!$A:$G,7,0),0)</f>
        <v>14</v>
      </c>
      <c r="W86" s="37">
        <v>0</v>
      </c>
      <c r="X86" s="20">
        <f t="shared" si="20"/>
        <v>0</v>
      </c>
    </row>
    <row r="87" spans="1:24" x14ac:dyDescent="0.2">
      <c r="A87" s="3" t="s">
        <v>354</v>
      </c>
      <c r="B87" s="2" t="s">
        <v>307</v>
      </c>
      <c r="C87" s="16">
        <v>1</v>
      </c>
      <c r="D87" s="4" t="s">
        <v>465</v>
      </c>
      <c r="E87" s="6"/>
      <c r="F87" s="6">
        <f t="shared" si="14"/>
        <v>0</v>
      </c>
      <c r="G87" s="25">
        <f>IFERROR(VLOOKUP(A87,[1]Hoja2!$A:$G,2,0),0)</f>
        <v>26</v>
      </c>
      <c r="H87" s="32">
        <v>0</v>
      </c>
      <c r="I87" s="19">
        <f t="shared" si="15"/>
        <v>0</v>
      </c>
      <c r="J87" s="26">
        <f>IFERROR(VLOOKUP($A87,[1]Hoja2!$A:$G,3,0),0)</f>
        <v>0</v>
      </c>
      <c r="K87" s="33">
        <v>0</v>
      </c>
      <c r="L87" s="24">
        <f t="shared" si="16"/>
        <v>0</v>
      </c>
      <c r="M87" s="27">
        <f>IFERROR(VLOOKUP($A87,[1]Hoja2!$A:$G,4,0),0)</f>
        <v>0</v>
      </c>
      <c r="N87" s="34">
        <v>0</v>
      </c>
      <c r="O87" s="23">
        <f t="shared" si="17"/>
        <v>0</v>
      </c>
      <c r="P87" s="28">
        <f>IFERROR(VLOOKUP($A87,[1]Hoja2!$A:$G,5,0),0)</f>
        <v>3</v>
      </c>
      <c r="Q87" s="35">
        <v>0</v>
      </c>
      <c r="R87" s="22">
        <f t="shared" si="18"/>
        <v>0</v>
      </c>
      <c r="S87" s="29">
        <f>IFERROR(VLOOKUP($A87,[1]Hoja2!$A:$G,6,0),0)</f>
        <v>0</v>
      </c>
      <c r="T87" s="36">
        <v>0</v>
      </c>
      <c r="U87" s="21">
        <f t="shared" si="19"/>
        <v>0</v>
      </c>
      <c r="V87" s="30">
        <f>IFERROR(VLOOKUP($A87,[1]Hoja2!$A:$G,7,0),0)</f>
        <v>0</v>
      </c>
      <c r="W87" s="37">
        <v>0</v>
      </c>
      <c r="X87" s="20">
        <f t="shared" si="20"/>
        <v>0</v>
      </c>
    </row>
    <row r="88" spans="1:24" x14ac:dyDescent="0.2">
      <c r="A88" s="3" t="s">
        <v>355</v>
      </c>
      <c r="B88" s="2" t="s">
        <v>316</v>
      </c>
      <c r="C88" s="4">
        <v>200</v>
      </c>
      <c r="D88" s="4" t="s">
        <v>465</v>
      </c>
      <c r="E88" s="6"/>
      <c r="F88" s="6">
        <f t="shared" si="14"/>
        <v>0</v>
      </c>
      <c r="G88" s="25">
        <f>IFERROR(VLOOKUP(A88,[1]Hoja2!$A:$G,2,0),0)</f>
        <v>864</v>
      </c>
      <c r="H88" s="32">
        <v>0</v>
      </c>
      <c r="I88" s="19">
        <f t="shared" si="15"/>
        <v>0</v>
      </c>
      <c r="J88" s="26">
        <f>IFERROR(VLOOKUP($A88,[1]Hoja2!$A:$G,3,0),0)</f>
        <v>67</v>
      </c>
      <c r="K88" s="33">
        <v>0</v>
      </c>
      <c r="L88" s="24">
        <f t="shared" si="16"/>
        <v>0</v>
      </c>
      <c r="M88" s="27">
        <f>IFERROR(VLOOKUP($A88,[1]Hoja2!$A:$G,4,0),0)</f>
        <v>213</v>
      </c>
      <c r="N88" s="34">
        <v>0</v>
      </c>
      <c r="O88" s="23">
        <f t="shared" si="17"/>
        <v>0</v>
      </c>
      <c r="P88" s="28">
        <f>IFERROR(VLOOKUP($A88,[1]Hoja2!$A:$G,5,0),0)</f>
        <v>145</v>
      </c>
      <c r="Q88" s="35">
        <v>0</v>
      </c>
      <c r="R88" s="22">
        <f t="shared" si="18"/>
        <v>0</v>
      </c>
      <c r="S88" s="29">
        <f>IFERROR(VLOOKUP($A88,[1]Hoja2!$A:$G,6,0),0)</f>
        <v>184</v>
      </c>
      <c r="T88" s="36">
        <v>0</v>
      </c>
      <c r="U88" s="21">
        <f t="shared" si="19"/>
        <v>0</v>
      </c>
      <c r="V88" s="30">
        <f>IFERROR(VLOOKUP($A88,[1]Hoja2!$A:$G,7,0),0)</f>
        <v>239</v>
      </c>
      <c r="W88" s="37">
        <v>0</v>
      </c>
      <c r="X88" s="20">
        <f t="shared" si="20"/>
        <v>0</v>
      </c>
    </row>
    <row r="89" spans="1:24" x14ac:dyDescent="0.2">
      <c r="A89" s="3" t="s">
        <v>490</v>
      </c>
      <c r="B89" s="2" t="s">
        <v>284</v>
      </c>
      <c r="C89" s="4">
        <v>7</v>
      </c>
      <c r="D89" s="4" t="s">
        <v>460</v>
      </c>
      <c r="E89" s="6"/>
      <c r="F89" s="6">
        <f t="shared" si="14"/>
        <v>0</v>
      </c>
      <c r="G89" s="25">
        <f>IFERROR(VLOOKUP(A89,[1]Hoja2!$A:$G,2,0),0)</f>
        <v>38</v>
      </c>
      <c r="H89" s="32">
        <v>0</v>
      </c>
      <c r="I89" s="19">
        <f t="shared" si="15"/>
        <v>0</v>
      </c>
      <c r="J89" s="26">
        <f>IFERROR(VLOOKUP($A89,[1]Hoja2!$A:$G,3,0),0)</f>
        <v>7</v>
      </c>
      <c r="K89" s="33">
        <v>0</v>
      </c>
      <c r="L89" s="24">
        <f t="shared" si="16"/>
        <v>0</v>
      </c>
      <c r="M89" s="27">
        <f>IFERROR(VLOOKUP($A89,[1]Hoja2!$A:$G,4,0),0)</f>
        <v>63</v>
      </c>
      <c r="N89" s="34">
        <v>0</v>
      </c>
      <c r="O89" s="23">
        <f t="shared" si="17"/>
        <v>0</v>
      </c>
      <c r="P89" s="28">
        <f>IFERROR(VLOOKUP($A89,[1]Hoja2!$A:$G,5,0),0)</f>
        <v>42</v>
      </c>
      <c r="Q89" s="35">
        <v>0</v>
      </c>
      <c r="R89" s="22">
        <f t="shared" si="18"/>
        <v>0</v>
      </c>
      <c r="S89" s="29">
        <f>IFERROR(VLOOKUP($A89,[1]Hoja2!$A:$G,6,0),0)</f>
        <v>14</v>
      </c>
      <c r="T89" s="36">
        <v>0</v>
      </c>
      <c r="U89" s="21">
        <f t="shared" si="19"/>
        <v>0</v>
      </c>
      <c r="V89" s="30">
        <f>IFERROR(VLOOKUP($A89,[1]Hoja2!$A:$G,7,0),0)</f>
        <v>11</v>
      </c>
      <c r="W89" s="37">
        <v>0</v>
      </c>
      <c r="X89" s="20">
        <f t="shared" si="20"/>
        <v>0</v>
      </c>
    </row>
    <row r="90" spans="1:24" x14ac:dyDescent="0.2">
      <c r="A90" s="3" t="s">
        <v>356</v>
      </c>
      <c r="B90" s="2" t="s">
        <v>284</v>
      </c>
      <c r="C90" s="4">
        <v>7</v>
      </c>
      <c r="D90" s="4" t="s">
        <v>460</v>
      </c>
      <c r="E90" s="6"/>
      <c r="F90" s="6">
        <f t="shared" si="14"/>
        <v>0</v>
      </c>
      <c r="G90" s="25">
        <f>IFERROR(VLOOKUP(A90,[1]Hoja2!$A:$G,2,0),0)</f>
        <v>35</v>
      </c>
      <c r="H90" s="32">
        <v>0</v>
      </c>
      <c r="I90" s="19">
        <f t="shared" si="15"/>
        <v>0</v>
      </c>
      <c r="J90" s="26">
        <f>IFERROR(VLOOKUP($A90,[1]Hoja2!$A:$G,3,0),0)</f>
        <v>18</v>
      </c>
      <c r="K90" s="33">
        <v>0</v>
      </c>
      <c r="L90" s="24">
        <f t="shared" si="16"/>
        <v>0</v>
      </c>
      <c r="M90" s="27">
        <f>IFERROR(VLOOKUP($A90,[1]Hoja2!$A:$G,4,0),0)</f>
        <v>20</v>
      </c>
      <c r="N90" s="34">
        <v>0</v>
      </c>
      <c r="O90" s="23">
        <f t="shared" si="17"/>
        <v>0</v>
      </c>
      <c r="P90" s="28">
        <f>IFERROR(VLOOKUP($A90,[1]Hoja2!$A:$G,5,0),0)</f>
        <v>32</v>
      </c>
      <c r="Q90" s="35">
        <v>0</v>
      </c>
      <c r="R90" s="22">
        <f t="shared" si="18"/>
        <v>0</v>
      </c>
      <c r="S90" s="29">
        <f>IFERROR(VLOOKUP($A90,[1]Hoja2!$A:$G,6,0),0)</f>
        <v>11</v>
      </c>
      <c r="T90" s="36">
        <v>0</v>
      </c>
      <c r="U90" s="21">
        <f t="shared" si="19"/>
        <v>0</v>
      </c>
      <c r="V90" s="30">
        <f>IFERROR(VLOOKUP($A90,[1]Hoja2!$A:$G,7,0),0)</f>
        <v>25</v>
      </c>
      <c r="W90" s="37">
        <v>0</v>
      </c>
      <c r="X90" s="20">
        <f t="shared" si="20"/>
        <v>0</v>
      </c>
    </row>
    <row r="91" spans="1:24" x14ac:dyDescent="0.2">
      <c r="A91" s="3" t="s">
        <v>358</v>
      </c>
      <c r="B91" s="2" t="s">
        <v>284</v>
      </c>
      <c r="C91" s="4">
        <v>10</v>
      </c>
      <c r="D91" s="4" t="s">
        <v>463</v>
      </c>
      <c r="E91" s="6"/>
      <c r="F91" s="6">
        <f t="shared" si="14"/>
        <v>0</v>
      </c>
      <c r="G91" s="25">
        <f>IFERROR(VLOOKUP(A91,[1]Hoja2!$A:$G,2,0),0)</f>
        <v>65</v>
      </c>
      <c r="H91" s="32">
        <v>0</v>
      </c>
      <c r="I91" s="19">
        <f t="shared" si="15"/>
        <v>0</v>
      </c>
      <c r="J91" s="26">
        <f>IFERROR(VLOOKUP($A91,[1]Hoja2!$A:$G,3,0),0)</f>
        <v>7</v>
      </c>
      <c r="K91" s="33">
        <v>0</v>
      </c>
      <c r="L91" s="24">
        <f t="shared" si="16"/>
        <v>0</v>
      </c>
      <c r="M91" s="27">
        <f>IFERROR(VLOOKUP($A91,[1]Hoja2!$A:$G,4,0),0)</f>
        <v>7</v>
      </c>
      <c r="N91" s="34">
        <v>0</v>
      </c>
      <c r="O91" s="23">
        <f t="shared" si="17"/>
        <v>0</v>
      </c>
      <c r="P91" s="28">
        <f>IFERROR(VLOOKUP($A91,[1]Hoja2!$A:$G,5,0),0)</f>
        <v>6</v>
      </c>
      <c r="Q91" s="35">
        <v>0</v>
      </c>
      <c r="R91" s="22">
        <f t="shared" si="18"/>
        <v>0</v>
      </c>
      <c r="S91" s="29">
        <f>IFERROR(VLOOKUP($A91,[1]Hoja2!$A:$G,6,0),0)</f>
        <v>0</v>
      </c>
      <c r="T91" s="36">
        <v>0</v>
      </c>
      <c r="U91" s="21">
        <f t="shared" si="19"/>
        <v>0</v>
      </c>
      <c r="V91" s="30">
        <f>IFERROR(VLOOKUP($A91,[1]Hoja2!$A:$G,7,0),0)</f>
        <v>21</v>
      </c>
      <c r="W91" s="37">
        <v>0</v>
      </c>
      <c r="X91" s="20">
        <f t="shared" si="20"/>
        <v>0</v>
      </c>
    </row>
    <row r="92" spans="1:24" x14ac:dyDescent="0.2">
      <c r="A92" s="3" t="s">
        <v>357</v>
      </c>
      <c r="B92" s="2" t="s">
        <v>331</v>
      </c>
      <c r="C92" s="4">
        <v>24</v>
      </c>
      <c r="D92" s="4" t="s">
        <v>463</v>
      </c>
      <c r="E92" s="6"/>
      <c r="F92" s="6">
        <f t="shared" si="14"/>
        <v>0</v>
      </c>
      <c r="G92" s="25">
        <f>IFERROR(VLOOKUP(A92,[1]Hoja2!$A:$G,2,0),0)</f>
        <v>98</v>
      </c>
      <c r="H92" s="32">
        <v>0</v>
      </c>
      <c r="I92" s="19">
        <f t="shared" si="15"/>
        <v>0</v>
      </c>
      <c r="J92" s="26">
        <f>IFERROR(VLOOKUP($A92,[1]Hoja2!$A:$G,3,0),0)</f>
        <v>7</v>
      </c>
      <c r="K92" s="33">
        <v>0</v>
      </c>
      <c r="L92" s="24">
        <f t="shared" si="16"/>
        <v>0</v>
      </c>
      <c r="M92" s="27">
        <f>IFERROR(VLOOKUP($A92,[1]Hoja2!$A:$G,4,0),0)</f>
        <v>26</v>
      </c>
      <c r="N92" s="34">
        <v>0</v>
      </c>
      <c r="O92" s="23">
        <f t="shared" si="17"/>
        <v>0</v>
      </c>
      <c r="P92" s="28">
        <f>IFERROR(VLOOKUP($A92,[1]Hoja2!$A:$G,5,0),0)</f>
        <v>25</v>
      </c>
      <c r="Q92" s="35">
        <v>0</v>
      </c>
      <c r="R92" s="22">
        <f t="shared" si="18"/>
        <v>0</v>
      </c>
      <c r="S92" s="29">
        <f>IFERROR(VLOOKUP($A92,[1]Hoja2!$A:$G,6,0),0)</f>
        <v>7</v>
      </c>
      <c r="T92" s="36">
        <v>0</v>
      </c>
      <c r="U92" s="21">
        <f t="shared" si="19"/>
        <v>0</v>
      </c>
      <c r="V92" s="30">
        <f>IFERROR(VLOOKUP($A92,[1]Hoja2!$A:$G,7,0),0)</f>
        <v>20</v>
      </c>
      <c r="W92" s="37">
        <v>0</v>
      </c>
      <c r="X92" s="20">
        <f t="shared" si="20"/>
        <v>0</v>
      </c>
    </row>
    <row r="93" spans="1:24" x14ac:dyDescent="0.2">
      <c r="A93" s="3" t="s">
        <v>491</v>
      </c>
      <c r="B93" s="2" t="s">
        <v>284</v>
      </c>
      <c r="C93" s="4"/>
      <c r="D93" s="4" t="s">
        <v>460</v>
      </c>
      <c r="E93" s="6"/>
      <c r="F93" s="6">
        <f t="shared" si="14"/>
        <v>0</v>
      </c>
      <c r="G93" s="25">
        <f>IFERROR(VLOOKUP(A93,[1]Hoja2!$A:$G,2,0),0)</f>
        <v>197</v>
      </c>
      <c r="H93" s="32">
        <v>0</v>
      </c>
      <c r="I93" s="19">
        <f t="shared" si="15"/>
        <v>0</v>
      </c>
      <c r="J93" s="26">
        <f>IFERROR(VLOOKUP($A93,[1]Hoja2!$A:$G,3,0),0)</f>
        <v>1</v>
      </c>
      <c r="K93" s="33">
        <v>0</v>
      </c>
      <c r="L93" s="24">
        <f t="shared" si="16"/>
        <v>0</v>
      </c>
      <c r="M93" s="27">
        <f>IFERROR(VLOOKUP($A93,[1]Hoja2!$A:$G,4,0),0)</f>
        <v>25</v>
      </c>
      <c r="N93" s="34">
        <v>0</v>
      </c>
      <c r="O93" s="23">
        <f t="shared" si="17"/>
        <v>0</v>
      </c>
      <c r="P93" s="28">
        <f>IFERROR(VLOOKUP($A93,[1]Hoja2!$A:$G,5,0),0)</f>
        <v>16</v>
      </c>
      <c r="Q93" s="35">
        <v>0</v>
      </c>
      <c r="R93" s="22">
        <f t="shared" si="18"/>
        <v>0</v>
      </c>
      <c r="S93" s="29">
        <f>IFERROR(VLOOKUP($A93,[1]Hoja2!$A:$G,6,0),0)</f>
        <v>31</v>
      </c>
      <c r="T93" s="36">
        <v>0</v>
      </c>
      <c r="U93" s="21">
        <f t="shared" si="19"/>
        <v>0</v>
      </c>
      <c r="V93" s="30">
        <f>IFERROR(VLOOKUP($A93,[1]Hoja2!$A:$G,7,0),0)</f>
        <v>19</v>
      </c>
      <c r="W93" s="37">
        <v>0</v>
      </c>
      <c r="X93" s="20">
        <f t="shared" si="20"/>
        <v>0</v>
      </c>
    </row>
    <row r="94" spans="1:24" x14ac:dyDescent="0.2">
      <c r="A94" s="3" t="s">
        <v>492</v>
      </c>
      <c r="B94" s="2" t="s">
        <v>508</v>
      </c>
      <c r="C94" s="4"/>
      <c r="D94" s="4"/>
      <c r="E94" s="6"/>
      <c r="F94" s="6">
        <f t="shared" si="14"/>
        <v>0</v>
      </c>
      <c r="G94" s="25">
        <f>IFERROR(VLOOKUP(A94,[1]Hoja2!$A:$G,2,0),0)</f>
        <v>61</v>
      </c>
      <c r="H94" s="32">
        <v>0</v>
      </c>
      <c r="I94" s="19">
        <f t="shared" si="15"/>
        <v>0</v>
      </c>
      <c r="J94" s="26">
        <f>IFERROR(VLOOKUP($A94,[1]Hoja2!$A:$G,3,0),0)</f>
        <v>19</v>
      </c>
      <c r="K94" s="33">
        <v>0</v>
      </c>
      <c r="L94" s="24">
        <f t="shared" si="16"/>
        <v>0</v>
      </c>
      <c r="M94" s="27">
        <f>IFERROR(VLOOKUP($A94,[1]Hoja2!$A:$G,4,0),0)</f>
        <v>23</v>
      </c>
      <c r="N94" s="34">
        <v>0</v>
      </c>
      <c r="O94" s="23">
        <f t="shared" si="17"/>
        <v>0</v>
      </c>
      <c r="P94" s="28">
        <f>IFERROR(VLOOKUP($A94,[1]Hoja2!$A:$G,5,0),0)</f>
        <v>22</v>
      </c>
      <c r="Q94" s="35">
        <v>0</v>
      </c>
      <c r="R94" s="22">
        <f t="shared" si="18"/>
        <v>0</v>
      </c>
      <c r="S94" s="29">
        <f>IFERROR(VLOOKUP($A94,[1]Hoja2!$A:$G,6,0),0)</f>
        <v>17</v>
      </c>
      <c r="T94" s="36">
        <v>0</v>
      </c>
      <c r="U94" s="21">
        <f t="shared" si="19"/>
        <v>0</v>
      </c>
      <c r="V94" s="30">
        <f>IFERROR(VLOOKUP($A94,[1]Hoja2!$A:$G,7,0),0)</f>
        <v>19</v>
      </c>
      <c r="W94" s="37">
        <v>0</v>
      </c>
      <c r="X94" s="20">
        <f t="shared" si="20"/>
        <v>0</v>
      </c>
    </row>
    <row r="95" spans="1:24" x14ac:dyDescent="0.2">
      <c r="A95" s="3" t="s">
        <v>359</v>
      </c>
      <c r="B95" s="2" t="s">
        <v>331</v>
      </c>
      <c r="C95" s="16">
        <v>1</v>
      </c>
      <c r="D95" s="4" t="s">
        <v>331</v>
      </c>
      <c r="E95" s="6"/>
      <c r="F95" s="6">
        <f t="shared" si="14"/>
        <v>0</v>
      </c>
      <c r="G95" s="25">
        <f>IFERROR(VLOOKUP(A95,[1]Hoja2!$A:$G,2,0),0)</f>
        <v>20</v>
      </c>
      <c r="H95" s="32">
        <v>0</v>
      </c>
      <c r="I95" s="19">
        <f t="shared" si="15"/>
        <v>0</v>
      </c>
      <c r="J95" s="26">
        <f>IFERROR(VLOOKUP($A95,[1]Hoja2!$A:$G,3,0),0)</f>
        <v>7</v>
      </c>
      <c r="K95" s="33">
        <v>0</v>
      </c>
      <c r="L95" s="24">
        <f t="shared" si="16"/>
        <v>0</v>
      </c>
      <c r="M95" s="27">
        <f>IFERROR(VLOOKUP($A95,[1]Hoja2!$A:$G,4,0),0)</f>
        <v>52</v>
      </c>
      <c r="N95" s="34">
        <v>0</v>
      </c>
      <c r="O95" s="23">
        <f t="shared" si="17"/>
        <v>0</v>
      </c>
      <c r="P95" s="28">
        <f>IFERROR(VLOOKUP($A95,[1]Hoja2!$A:$G,5,0),0)</f>
        <v>17</v>
      </c>
      <c r="Q95" s="35">
        <v>0</v>
      </c>
      <c r="R95" s="22">
        <f t="shared" si="18"/>
        <v>0</v>
      </c>
      <c r="S95" s="29">
        <f>IFERROR(VLOOKUP($A95,[1]Hoja2!$A:$G,6,0),0)</f>
        <v>19</v>
      </c>
      <c r="T95" s="36">
        <v>0</v>
      </c>
      <c r="U95" s="21">
        <f t="shared" si="19"/>
        <v>0</v>
      </c>
      <c r="V95" s="30">
        <f>IFERROR(VLOOKUP($A95,[1]Hoja2!$A:$G,7,0),0)</f>
        <v>6</v>
      </c>
      <c r="W95" s="37">
        <v>0</v>
      </c>
      <c r="X95" s="20">
        <f t="shared" si="20"/>
        <v>0</v>
      </c>
    </row>
    <row r="96" spans="1:24" x14ac:dyDescent="0.2">
      <c r="A96" s="3" t="s">
        <v>360</v>
      </c>
      <c r="B96" s="2" t="s">
        <v>331</v>
      </c>
      <c r="C96" s="16">
        <v>1</v>
      </c>
      <c r="D96" s="4" t="s">
        <v>331</v>
      </c>
      <c r="E96" s="6"/>
      <c r="F96" s="6">
        <f t="shared" si="14"/>
        <v>0</v>
      </c>
      <c r="G96" s="25">
        <f>IFERROR(VLOOKUP(A96,[1]Hoja2!$A:$G,2,0),0)</f>
        <v>60</v>
      </c>
      <c r="H96" s="32">
        <v>0</v>
      </c>
      <c r="I96" s="19">
        <f t="shared" si="15"/>
        <v>0</v>
      </c>
      <c r="J96" s="26">
        <f>IFERROR(VLOOKUP($A96,[1]Hoja2!$A:$G,3,0),0)</f>
        <v>2</v>
      </c>
      <c r="K96" s="33">
        <v>0</v>
      </c>
      <c r="L96" s="24">
        <f t="shared" si="16"/>
        <v>0</v>
      </c>
      <c r="M96" s="27">
        <f>IFERROR(VLOOKUP($A96,[1]Hoja2!$A:$G,4,0),0)</f>
        <v>2</v>
      </c>
      <c r="N96" s="34">
        <v>0</v>
      </c>
      <c r="O96" s="23">
        <f t="shared" si="17"/>
        <v>0</v>
      </c>
      <c r="P96" s="28">
        <f>IFERROR(VLOOKUP($A96,[1]Hoja2!$A:$G,5,0),0)</f>
        <v>14</v>
      </c>
      <c r="Q96" s="35">
        <v>0</v>
      </c>
      <c r="R96" s="22">
        <f t="shared" si="18"/>
        <v>0</v>
      </c>
      <c r="S96" s="29">
        <f>IFERROR(VLOOKUP($A96,[1]Hoja2!$A:$G,6,0),0)</f>
        <v>5</v>
      </c>
      <c r="T96" s="36">
        <v>0</v>
      </c>
      <c r="U96" s="21">
        <f t="shared" si="19"/>
        <v>0</v>
      </c>
      <c r="V96" s="30">
        <f>IFERROR(VLOOKUP($A96,[1]Hoja2!$A:$G,7,0),0)</f>
        <v>3</v>
      </c>
      <c r="W96" s="37">
        <v>0</v>
      </c>
      <c r="X96" s="20">
        <f t="shared" si="20"/>
        <v>0</v>
      </c>
    </row>
    <row r="97" spans="1:24" x14ac:dyDescent="0.2">
      <c r="A97" s="3" t="s">
        <v>361</v>
      </c>
      <c r="B97" s="2" t="s">
        <v>331</v>
      </c>
      <c r="C97" s="16">
        <v>1</v>
      </c>
      <c r="D97" s="4" t="s">
        <v>331</v>
      </c>
      <c r="E97" s="6"/>
      <c r="F97" s="6">
        <f t="shared" si="14"/>
        <v>0</v>
      </c>
      <c r="G97" s="25">
        <f>IFERROR(VLOOKUP(A97,[1]Hoja2!$A:$G,2,0),0)</f>
        <v>31</v>
      </c>
      <c r="H97" s="32">
        <v>0</v>
      </c>
      <c r="I97" s="19">
        <f t="shared" si="15"/>
        <v>0</v>
      </c>
      <c r="J97" s="26">
        <f>IFERROR(VLOOKUP($A97,[1]Hoja2!$A:$G,3,0),0)</f>
        <v>9</v>
      </c>
      <c r="K97" s="33">
        <v>0</v>
      </c>
      <c r="L97" s="24">
        <f t="shared" si="16"/>
        <v>0</v>
      </c>
      <c r="M97" s="27">
        <f>IFERROR(VLOOKUP($A97,[1]Hoja2!$A:$G,4,0),0)</f>
        <v>4</v>
      </c>
      <c r="N97" s="34">
        <v>0</v>
      </c>
      <c r="O97" s="23">
        <f t="shared" si="17"/>
        <v>0</v>
      </c>
      <c r="P97" s="28">
        <f>IFERROR(VLOOKUP($A97,[1]Hoja2!$A:$G,5,0),0)</f>
        <v>42</v>
      </c>
      <c r="Q97" s="35">
        <v>0</v>
      </c>
      <c r="R97" s="22">
        <f t="shared" si="18"/>
        <v>0</v>
      </c>
      <c r="S97" s="29">
        <f>IFERROR(VLOOKUP($A97,[1]Hoja2!$A:$G,6,0),0)</f>
        <v>2</v>
      </c>
      <c r="T97" s="36">
        <v>0</v>
      </c>
      <c r="U97" s="21">
        <f t="shared" si="19"/>
        <v>0</v>
      </c>
      <c r="V97" s="30">
        <f>IFERROR(VLOOKUP($A97,[1]Hoja2!$A:$G,7,0),0)</f>
        <v>10</v>
      </c>
      <c r="W97" s="37">
        <v>0</v>
      </c>
      <c r="X97" s="20">
        <f t="shared" si="20"/>
        <v>0</v>
      </c>
    </row>
    <row r="98" spans="1:24" x14ac:dyDescent="0.2">
      <c r="A98" s="3" t="s">
        <v>362</v>
      </c>
      <c r="B98" s="2" t="s">
        <v>284</v>
      </c>
      <c r="C98" s="17">
        <v>500</v>
      </c>
      <c r="D98" s="4" t="s">
        <v>460</v>
      </c>
      <c r="E98" s="6"/>
      <c r="F98" s="6">
        <f t="shared" si="14"/>
        <v>0</v>
      </c>
      <c r="G98" s="25">
        <f>IFERROR(VLOOKUP(A98,[1]Hoja2!$A:$G,2,0),0)</f>
        <v>35</v>
      </c>
      <c r="H98" s="32">
        <v>0</v>
      </c>
      <c r="I98" s="19">
        <f t="shared" si="15"/>
        <v>0</v>
      </c>
      <c r="J98" s="26">
        <f>IFERROR(VLOOKUP($A98,[1]Hoja2!$A:$G,3,0),0)</f>
        <v>4</v>
      </c>
      <c r="K98" s="33">
        <v>0</v>
      </c>
      <c r="L98" s="24">
        <f t="shared" si="16"/>
        <v>0</v>
      </c>
      <c r="M98" s="27">
        <f>IFERROR(VLOOKUP($A98,[1]Hoja2!$A:$G,4,0),0)</f>
        <v>4</v>
      </c>
      <c r="N98" s="34">
        <v>0</v>
      </c>
      <c r="O98" s="23">
        <f t="shared" si="17"/>
        <v>0</v>
      </c>
      <c r="P98" s="28">
        <f>IFERROR(VLOOKUP($A98,[1]Hoja2!$A:$G,5,0),0)</f>
        <v>2</v>
      </c>
      <c r="Q98" s="35">
        <v>0</v>
      </c>
      <c r="R98" s="22">
        <f t="shared" si="18"/>
        <v>0</v>
      </c>
      <c r="S98" s="29">
        <f>IFERROR(VLOOKUP($A98,[1]Hoja2!$A:$G,6,0),0)</f>
        <v>0</v>
      </c>
      <c r="T98" s="36">
        <v>0</v>
      </c>
      <c r="U98" s="21">
        <f t="shared" si="19"/>
        <v>0</v>
      </c>
      <c r="V98" s="30">
        <f>IFERROR(VLOOKUP($A98,[1]Hoja2!$A:$G,7,0),0)</f>
        <v>9</v>
      </c>
      <c r="W98" s="37">
        <v>0</v>
      </c>
      <c r="X98" s="20">
        <f t="shared" si="20"/>
        <v>0</v>
      </c>
    </row>
    <row r="99" spans="1:24" x14ac:dyDescent="0.2">
      <c r="A99" s="3" t="s">
        <v>363</v>
      </c>
      <c r="B99" s="2" t="s">
        <v>289</v>
      </c>
      <c r="C99" s="4">
        <v>4</v>
      </c>
      <c r="D99" s="4" t="s">
        <v>465</v>
      </c>
      <c r="E99" s="6"/>
      <c r="F99" s="6">
        <f t="shared" si="14"/>
        <v>0</v>
      </c>
      <c r="G99" s="25">
        <f>IFERROR(VLOOKUP(A99,[1]Hoja2!$A:$G,2,0),0)</f>
        <v>3</v>
      </c>
      <c r="H99" s="32">
        <v>0</v>
      </c>
      <c r="I99" s="19">
        <f t="shared" si="15"/>
        <v>0</v>
      </c>
      <c r="J99" s="26">
        <f>IFERROR(VLOOKUP($A99,[1]Hoja2!$A:$G,3,0),0)</f>
        <v>24</v>
      </c>
      <c r="K99" s="33">
        <v>0</v>
      </c>
      <c r="L99" s="24">
        <f t="shared" si="16"/>
        <v>0</v>
      </c>
      <c r="M99" s="27">
        <f>IFERROR(VLOOKUP($A99,[1]Hoja2!$A:$G,4,0),0)</f>
        <v>0</v>
      </c>
      <c r="N99" s="34">
        <v>0</v>
      </c>
      <c r="O99" s="23">
        <f t="shared" si="17"/>
        <v>0</v>
      </c>
      <c r="P99" s="28">
        <f>IFERROR(VLOOKUP($A99,[1]Hoja2!$A:$G,5,0),0)</f>
        <v>0</v>
      </c>
      <c r="Q99" s="35">
        <v>0</v>
      </c>
      <c r="R99" s="22">
        <f t="shared" si="18"/>
        <v>0</v>
      </c>
      <c r="S99" s="29">
        <f>IFERROR(VLOOKUP($A99,[1]Hoja2!$A:$G,6,0),0)</f>
        <v>0</v>
      </c>
      <c r="T99" s="36">
        <v>0</v>
      </c>
      <c r="U99" s="21">
        <f t="shared" si="19"/>
        <v>0</v>
      </c>
      <c r="V99" s="30">
        <f>IFERROR(VLOOKUP($A99,[1]Hoja2!$A:$G,7,0),0)</f>
        <v>0</v>
      </c>
      <c r="W99" s="37">
        <v>0</v>
      </c>
      <c r="X99" s="20">
        <f t="shared" si="20"/>
        <v>0</v>
      </c>
    </row>
    <row r="100" spans="1:24" x14ac:dyDescent="0.2">
      <c r="A100" s="3" t="s">
        <v>453</v>
      </c>
      <c r="B100" s="2" t="s">
        <v>299</v>
      </c>
      <c r="C100" s="4">
        <v>1</v>
      </c>
      <c r="D100" s="4" t="s">
        <v>465</v>
      </c>
      <c r="E100" s="6"/>
      <c r="F100" s="6">
        <f t="shared" si="14"/>
        <v>0</v>
      </c>
      <c r="G100" s="25">
        <f>IFERROR(VLOOKUP(A100,[1]Hoja2!$A:$G,2,0),0)</f>
        <v>0</v>
      </c>
      <c r="H100" s="32">
        <v>0</v>
      </c>
      <c r="I100" s="19">
        <f t="shared" ref="I100:I101" si="21">G100*H100</f>
        <v>0</v>
      </c>
      <c r="J100" s="26">
        <f>IFERROR(VLOOKUP($A100,[1]Hoja2!$A:$G,3,0),0)</f>
        <v>0</v>
      </c>
      <c r="K100" s="33">
        <v>0</v>
      </c>
      <c r="L100" s="24">
        <f t="shared" ref="L100:L101" si="22">J100*K100</f>
        <v>0</v>
      </c>
      <c r="M100" s="27">
        <f>IFERROR(VLOOKUP($A100,[1]Hoja2!$A:$G,4,0),0)</f>
        <v>0</v>
      </c>
      <c r="N100" s="34">
        <v>0</v>
      </c>
      <c r="O100" s="23">
        <f t="shared" ref="O100:O101" si="23">M100*N100</f>
        <v>0</v>
      </c>
      <c r="P100" s="28">
        <f>IFERROR(VLOOKUP($A100,[1]Hoja2!$A:$G,5,0),0)</f>
        <v>0</v>
      </c>
      <c r="Q100" s="35">
        <v>0</v>
      </c>
      <c r="R100" s="22">
        <f t="shared" ref="R100:R101" si="24">P100*Q100</f>
        <v>0</v>
      </c>
      <c r="S100" s="29">
        <f>IFERROR(VLOOKUP($A100,[1]Hoja2!$A:$G,6,0),0)</f>
        <v>0</v>
      </c>
      <c r="T100" s="36">
        <v>0</v>
      </c>
      <c r="U100" s="21">
        <f t="shared" ref="U100:U101" si="25">S100*T100</f>
        <v>0</v>
      </c>
      <c r="V100" s="30">
        <f>IFERROR(VLOOKUP($A100,[1]Hoja2!$A:$G,7,0),0)</f>
        <v>0</v>
      </c>
      <c r="W100" s="37">
        <v>0</v>
      </c>
      <c r="X100" s="20">
        <f t="shared" ref="X100:X101" si="26">V100*W100</f>
        <v>0</v>
      </c>
    </row>
    <row r="101" spans="1:24" x14ac:dyDescent="0.2">
      <c r="A101" s="3" t="s">
        <v>364</v>
      </c>
      <c r="B101" s="2" t="s">
        <v>292</v>
      </c>
      <c r="C101" s="4">
        <v>12</v>
      </c>
      <c r="D101" s="4" t="s">
        <v>465</v>
      </c>
      <c r="E101" s="6"/>
      <c r="F101" s="6">
        <f t="shared" si="14"/>
        <v>0</v>
      </c>
      <c r="G101" s="25">
        <f>IFERROR(VLOOKUP(A101,[1]Hoja2!$A:$G,2,0),0)</f>
        <v>303</v>
      </c>
      <c r="H101" s="32">
        <v>0</v>
      </c>
      <c r="I101" s="19">
        <f t="shared" si="21"/>
        <v>0</v>
      </c>
      <c r="J101" s="26">
        <f>IFERROR(VLOOKUP($A101,[1]Hoja2!$A:$G,3,0),0)</f>
        <v>29</v>
      </c>
      <c r="K101" s="33">
        <v>0</v>
      </c>
      <c r="L101" s="24">
        <f t="shared" si="22"/>
        <v>0</v>
      </c>
      <c r="M101" s="27">
        <f>IFERROR(VLOOKUP($A101,[1]Hoja2!$A:$G,4,0),0)</f>
        <v>67</v>
      </c>
      <c r="N101" s="34">
        <v>0</v>
      </c>
      <c r="O101" s="23">
        <f t="shared" si="23"/>
        <v>0</v>
      </c>
      <c r="P101" s="28">
        <f>IFERROR(VLOOKUP($A101,[1]Hoja2!$A:$G,5,0),0)</f>
        <v>55</v>
      </c>
      <c r="Q101" s="35">
        <v>0</v>
      </c>
      <c r="R101" s="22">
        <f t="shared" si="24"/>
        <v>0</v>
      </c>
      <c r="S101" s="29">
        <f>IFERROR(VLOOKUP($A101,[1]Hoja2!$A:$G,6,0),0)</f>
        <v>18</v>
      </c>
      <c r="T101" s="36">
        <v>0</v>
      </c>
      <c r="U101" s="21">
        <f t="shared" si="25"/>
        <v>0</v>
      </c>
      <c r="V101" s="30">
        <f>IFERROR(VLOOKUP($A101,[1]Hoja2!$A:$G,7,0),0)</f>
        <v>65</v>
      </c>
      <c r="W101" s="37">
        <v>0</v>
      </c>
      <c r="X101" s="20">
        <f t="shared" si="26"/>
        <v>0</v>
      </c>
    </row>
    <row r="102" spans="1:24" x14ac:dyDescent="0.2">
      <c r="A102" s="3" t="s">
        <v>493</v>
      </c>
      <c r="B102" s="2" t="s">
        <v>292</v>
      </c>
      <c r="C102" s="4"/>
      <c r="D102" s="4" t="s">
        <v>465</v>
      </c>
      <c r="E102" s="6"/>
      <c r="F102" s="6">
        <f t="shared" ref="F102:F104" si="27">I102+L102+O102+R102+U102+X102</f>
        <v>0</v>
      </c>
      <c r="G102" s="25">
        <f>IFERROR(VLOOKUP(A102,[1]Hoja2!$A:$G,2,0),0)</f>
        <v>138</v>
      </c>
      <c r="H102" s="32">
        <v>0</v>
      </c>
      <c r="I102" s="19">
        <f t="shared" ref="I102:I104" si="28">G102*H102</f>
        <v>0</v>
      </c>
      <c r="J102" s="26">
        <f>IFERROR(VLOOKUP($A102,[1]Hoja2!$A:$G,3,0),0)</f>
        <v>87</v>
      </c>
      <c r="K102" s="33">
        <v>0</v>
      </c>
      <c r="L102" s="24">
        <f t="shared" ref="L102:L104" si="29">J102*K102</f>
        <v>0</v>
      </c>
      <c r="M102" s="27">
        <f>IFERROR(VLOOKUP($A102,[1]Hoja2!$A:$G,4,0),0)</f>
        <v>23</v>
      </c>
      <c r="N102" s="34">
        <v>0</v>
      </c>
      <c r="O102" s="23">
        <f t="shared" ref="O102:O104" si="30">M102*N102</f>
        <v>0</v>
      </c>
      <c r="P102" s="28">
        <f>IFERROR(VLOOKUP($A102,[1]Hoja2!$A:$G,5,0),0)</f>
        <v>43</v>
      </c>
      <c r="Q102" s="35">
        <v>0</v>
      </c>
      <c r="R102" s="22">
        <f t="shared" ref="R102:R104" si="31">P102*Q102</f>
        <v>0</v>
      </c>
      <c r="S102" s="29">
        <f>IFERROR(VLOOKUP($A102,[1]Hoja2!$A:$G,6,0),0)</f>
        <v>0</v>
      </c>
      <c r="T102" s="36">
        <v>0</v>
      </c>
      <c r="U102" s="21">
        <f t="shared" ref="U102:U104" si="32">S102*T102</f>
        <v>0</v>
      </c>
      <c r="V102" s="30">
        <f>IFERROR(VLOOKUP($A102,[1]Hoja2!$A:$G,7,0),0)</f>
        <v>39</v>
      </c>
      <c r="W102" s="37">
        <v>0</v>
      </c>
      <c r="X102" s="20">
        <f t="shared" ref="X102:X104" si="33">V102*W102</f>
        <v>0</v>
      </c>
    </row>
    <row r="103" spans="1:24" x14ac:dyDescent="0.2">
      <c r="A103" s="3" t="s">
        <v>494</v>
      </c>
      <c r="B103" s="2" t="s">
        <v>292</v>
      </c>
      <c r="C103" s="4"/>
      <c r="D103" s="4" t="s">
        <v>465</v>
      </c>
      <c r="E103" s="6"/>
      <c r="F103" s="6">
        <f t="shared" si="27"/>
        <v>0</v>
      </c>
      <c r="G103" s="25">
        <f>IFERROR(VLOOKUP(A103,[1]Hoja2!$A:$G,2,0),0)</f>
        <v>93</v>
      </c>
      <c r="H103" s="32">
        <v>0</v>
      </c>
      <c r="I103" s="19">
        <f t="shared" si="28"/>
        <v>0</v>
      </c>
      <c r="J103" s="26">
        <f>IFERROR(VLOOKUP($A103,[1]Hoja2!$A:$G,3,0),0)</f>
        <v>9</v>
      </c>
      <c r="K103" s="33">
        <v>0</v>
      </c>
      <c r="L103" s="24">
        <f t="shared" si="29"/>
        <v>0</v>
      </c>
      <c r="M103" s="27">
        <f>IFERROR(VLOOKUP($A103,[1]Hoja2!$A:$G,4,0),0)</f>
        <v>33</v>
      </c>
      <c r="N103" s="34">
        <v>0</v>
      </c>
      <c r="O103" s="23">
        <f t="shared" si="30"/>
        <v>0</v>
      </c>
      <c r="P103" s="28">
        <f>IFERROR(VLOOKUP($A103,[1]Hoja2!$A:$G,5,0),0)</f>
        <v>4</v>
      </c>
      <c r="Q103" s="35">
        <v>0</v>
      </c>
      <c r="R103" s="22">
        <f t="shared" si="31"/>
        <v>0</v>
      </c>
      <c r="S103" s="29">
        <f>IFERROR(VLOOKUP($A103,[1]Hoja2!$A:$G,6,0),0)</f>
        <v>2</v>
      </c>
      <c r="T103" s="36">
        <v>0</v>
      </c>
      <c r="U103" s="21">
        <f t="shared" si="32"/>
        <v>0</v>
      </c>
      <c r="V103" s="30">
        <f>IFERROR(VLOOKUP($A103,[1]Hoja2!$A:$G,7,0),0)</f>
        <v>36</v>
      </c>
      <c r="W103" s="37">
        <v>0</v>
      </c>
      <c r="X103" s="20">
        <f t="shared" si="33"/>
        <v>0</v>
      </c>
    </row>
    <row r="104" spans="1:24" x14ac:dyDescent="0.2">
      <c r="A104" s="3" t="s">
        <v>495</v>
      </c>
      <c r="B104" s="2" t="s">
        <v>292</v>
      </c>
      <c r="C104" s="4"/>
      <c r="D104" s="4" t="s">
        <v>465</v>
      </c>
      <c r="E104" s="6"/>
      <c r="F104" s="6">
        <f t="shared" si="27"/>
        <v>0</v>
      </c>
      <c r="G104" s="25">
        <f>IFERROR(VLOOKUP(A104,[1]Hoja2!$A:$G,2,0),0)</f>
        <v>71</v>
      </c>
      <c r="H104" s="32">
        <v>0</v>
      </c>
      <c r="I104" s="19">
        <f t="shared" si="28"/>
        <v>0</v>
      </c>
      <c r="J104" s="26">
        <f>IFERROR(VLOOKUP($A104,[1]Hoja2!$A:$G,3,0),0)</f>
        <v>32</v>
      </c>
      <c r="K104" s="33">
        <v>0</v>
      </c>
      <c r="L104" s="24">
        <f t="shared" si="29"/>
        <v>0</v>
      </c>
      <c r="M104" s="27">
        <f>IFERROR(VLOOKUP($A104,[1]Hoja2!$A:$G,4,0),0)</f>
        <v>19</v>
      </c>
      <c r="N104" s="34">
        <v>0</v>
      </c>
      <c r="O104" s="23">
        <f t="shared" si="30"/>
        <v>0</v>
      </c>
      <c r="P104" s="28">
        <f>IFERROR(VLOOKUP($A104,[1]Hoja2!$A:$G,5,0),0)</f>
        <v>109</v>
      </c>
      <c r="Q104" s="35">
        <v>0</v>
      </c>
      <c r="R104" s="22">
        <f t="shared" si="31"/>
        <v>0</v>
      </c>
      <c r="S104" s="29">
        <f>IFERROR(VLOOKUP($A104,[1]Hoja2!$A:$G,6,0),0)</f>
        <v>0</v>
      </c>
      <c r="T104" s="36">
        <v>0</v>
      </c>
      <c r="U104" s="21">
        <f t="shared" si="32"/>
        <v>0</v>
      </c>
      <c r="V104" s="30">
        <f>IFERROR(VLOOKUP($A104,[1]Hoja2!$A:$G,7,0),0)</f>
        <v>39</v>
      </c>
      <c r="W104" s="37">
        <v>0</v>
      </c>
      <c r="X104" s="20">
        <f t="shared" si="33"/>
        <v>0</v>
      </c>
    </row>
    <row r="105" spans="1:24" x14ac:dyDescent="0.2">
      <c r="A105" s="3" t="s">
        <v>496</v>
      </c>
      <c r="B105" s="2" t="s">
        <v>289</v>
      </c>
      <c r="C105" s="4">
        <v>6</v>
      </c>
      <c r="D105" s="4" t="s">
        <v>465</v>
      </c>
      <c r="E105" s="6"/>
      <c r="F105" s="6">
        <f t="shared" ref="F105:F151" si="34">I105+L105+O105+R105+U105+X105</f>
        <v>0</v>
      </c>
      <c r="G105" s="25">
        <f>IFERROR(VLOOKUP(A105,[1]Hoja2!$A:$G,2,0),0)</f>
        <v>31</v>
      </c>
      <c r="H105" s="32">
        <v>0</v>
      </c>
      <c r="I105" s="19">
        <f t="shared" ref="I105:I151" si="35">G105*H105</f>
        <v>0</v>
      </c>
      <c r="J105" s="26">
        <f>IFERROR(VLOOKUP($A105,[1]Hoja2!$A:$G,3,0),0)</f>
        <v>1</v>
      </c>
      <c r="K105" s="33">
        <v>0</v>
      </c>
      <c r="L105" s="24">
        <f t="shared" ref="L105:L151" si="36">J105*K105</f>
        <v>0</v>
      </c>
      <c r="M105" s="27">
        <f>IFERROR(VLOOKUP($A105,[1]Hoja2!$A:$G,4,0),0)</f>
        <v>1</v>
      </c>
      <c r="N105" s="34">
        <v>0</v>
      </c>
      <c r="O105" s="23">
        <f t="shared" ref="O105:O151" si="37">M105*N105</f>
        <v>0</v>
      </c>
      <c r="P105" s="28">
        <f>IFERROR(VLOOKUP($A105,[1]Hoja2!$A:$G,5,0),0)</f>
        <v>3</v>
      </c>
      <c r="Q105" s="35">
        <v>0</v>
      </c>
      <c r="R105" s="22">
        <f t="shared" ref="R105:R151" si="38">P105*Q105</f>
        <v>0</v>
      </c>
      <c r="S105" s="29">
        <f>IFERROR(VLOOKUP($A105,[1]Hoja2!$A:$G,6,0),0)</f>
        <v>0</v>
      </c>
      <c r="T105" s="36">
        <v>0</v>
      </c>
      <c r="U105" s="21">
        <f t="shared" ref="U105:U151" si="39">S105*T105</f>
        <v>0</v>
      </c>
      <c r="V105" s="30">
        <f>IFERROR(VLOOKUP($A105,[1]Hoja2!$A:$G,7,0),0)</f>
        <v>0</v>
      </c>
      <c r="W105" s="37">
        <v>0</v>
      </c>
      <c r="X105" s="20">
        <f t="shared" ref="X105:X151" si="40">V105*W105</f>
        <v>0</v>
      </c>
    </row>
    <row r="106" spans="1:24" x14ac:dyDescent="0.2">
      <c r="A106" s="3" t="s">
        <v>365</v>
      </c>
      <c r="B106" s="2" t="s">
        <v>289</v>
      </c>
      <c r="C106" s="4">
        <v>6</v>
      </c>
      <c r="D106" s="4" t="s">
        <v>465</v>
      </c>
      <c r="E106" s="6"/>
      <c r="F106" s="6">
        <f t="shared" si="34"/>
        <v>0</v>
      </c>
      <c r="G106" s="25">
        <f>IFERROR(VLOOKUP(A106,[1]Hoja2!$A:$G,2,0),0)</f>
        <v>33</v>
      </c>
      <c r="H106" s="32">
        <v>0</v>
      </c>
      <c r="I106" s="19">
        <f t="shared" si="35"/>
        <v>0</v>
      </c>
      <c r="J106" s="26">
        <f>IFERROR(VLOOKUP($A106,[1]Hoja2!$A:$G,3,0),0)</f>
        <v>0</v>
      </c>
      <c r="K106" s="33">
        <v>0</v>
      </c>
      <c r="L106" s="24">
        <f t="shared" si="36"/>
        <v>0</v>
      </c>
      <c r="M106" s="27">
        <f>IFERROR(VLOOKUP($A106,[1]Hoja2!$A:$G,4,0),0)</f>
        <v>5</v>
      </c>
      <c r="N106" s="34">
        <v>0</v>
      </c>
      <c r="O106" s="23">
        <f t="shared" si="37"/>
        <v>0</v>
      </c>
      <c r="P106" s="28">
        <f>IFERROR(VLOOKUP($A106,[1]Hoja2!$A:$G,5,0),0)</f>
        <v>20</v>
      </c>
      <c r="Q106" s="35">
        <v>0</v>
      </c>
      <c r="R106" s="22">
        <f t="shared" si="38"/>
        <v>0</v>
      </c>
      <c r="S106" s="29">
        <f>IFERROR(VLOOKUP($A106,[1]Hoja2!$A:$G,6,0),0)</f>
        <v>0</v>
      </c>
      <c r="T106" s="36">
        <v>0</v>
      </c>
      <c r="U106" s="21">
        <f t="shared" si="39"/>
        <v>0</v>
      </c>
      <c r="V106" s="30">
        <f>IFERROR(VLOOKUP($A106,[1]Hoja2!$A:$G,7,0),0)</f>
        <v>3</v>
      </c>
      <c r="W106" s="37">
        <v>0</v>
      </c>
      <c r="X106" s="20">
        <f t="shared" si="40"/>
        <v>0</v>
      </c>
    </row>
    <row r="107" spans="1:24" x14ac:dyDescent="0.2">
      <c r="A107" s="3" t="s">
        <v>366</v>
      </c>
      <c r="B107" s="2" t="s">
        <v>289</v>
      </c>
      <c r="C107" s="4">
        <v>6</v>
      </c>
      <c r="D107" s="4" t="s">
        <v>465</v>
      </c>
      <c r="E107" s="6"/>
      <c r="F107" s="6">
        <f t="shared" si="34"/>
        <v>0</v>
      </c>
      <c r="G107" s="25">
        <f>IFERROR(VLOOKUP(A107,[1]Hoja2!$A:$G,2,0),0)</f>
        <v>3</v>
      </c>
      <c r="H107" s="32">
        <v>0</v>
      </c>
      <c r="I107" s="19">
        <f t="shared" si="35"/>
        <v>0</v>
      </c>
      <c r="J107" s="26">
        <f>IFERROR(VLOOKUP($A107,[1]Hoja2!$A:$G,3,0),0)</f>
        <v>40</v>
      </c>
      <c r="K107" s="33">
        <v>0</v>
      </c>
      <c r="L107" s="24">
        <f t="shared" si="36"/>
        <v>0</v>
      </c>
      <c r="M107" s="27">
        <f>IFERROR(VLOOKUP($A107,[1]Hoja2!$A:$G,4,0),0)</f>
        <v>0</v>
      </c>
      <c r="N107" s="34">
        <v>0</v>
      </c>
      <c r="O107" s="23">
        <f t="shared" si="37"/>
        <v>0</v>
      </c>
      <c r="P107" s="28">
        <f>IFERROR(VLOOKUP($A107,[1]Hoja2!$A:$G,5,0),0)</f>
        <v>3</v>
      </c>
      <c r="Q107" s="35">
        <v>0</v>
      </c>
      <c r="R107" s="22">
        <f t="shared" si="38"/>
        <v>0</v>
      </c>
      <c r="S107" s="29">
        <f>IFERROR(VLOOKUP($A107,[1]Hoja2!$A:$G,6,0),0)</f>
        <v>3</v>
      </c>
      <c r="T107" s="36">
        <v>0</v>
      </c>
      <c r="U107" s="21">
        <f t="shared" si="39"/>
        <v>0</v>
      </c>
      <c r="V107" s="30">
        <f>IFERROR(VLOOKUP($A107,[1]Hoja2!$A:$G,7,0),0)</f>
        <v>2</v>
      </c>
      <c r="W107" s="37">
        <v>0</v>
      </c>
      <c r="X107" s="20">
        <f t="shared" si="40"/>
        <v>0</v>
      </c>
    </row>
    <row r="108" spans="1:24" x14ac:dyDescent="0.2">
      <c r="A108" s="3" t="s">
        <v>367</v>
      </c>
      <c r="B108" s="2" t="s">
        <v>289</v>
      </c>
      <c r="C108" s="4">
        <v>6</v>
      </c>
      <c r="D108" s="4" t="s">
        <v>465</v>
      </c>
      <c r="E108" s="6"/>
      <c r="F108" s="6">
        <f t="shared" si="34"/>
        <v>0</v>
      </c>
      <c r="G108" s="25">
        <f>IFERROR(VLOOKUP(A108,[1]Hoja2!$A:$G,2,0),0)</f>
        <v>15</v>
      </c>
      <c r="H108" s="32">
        <v>0</v>
      </c>
      <c r="I108" s="19">
        <f t="shared" si="35"/>
        <v>0</v>
      </c>
      <c r="J108" s="26">
        <f>IFERROR(VLOOKUP($A108,[1]Hoja2!$A:$G,3,0),0)</f>
        <v>1</v>
      </c>
      <c r="K108" s="33">
        <v>0</v>
      </c>
      <c r="L108" s="24">
        <f t="shared" si="36"/>
        <v>0</v>
      </c>
      <c r="M108" s="27">
        <f>IFERROR(VLOOKUP($A108,[1]Hoja2!$A:$G,4,0),0)</f>
        <v>0</v>
      </c>
      <c r="N108" s="34">
        <v>0</v>
      </c>
      <c r="O108" s="23">
        <f t="shared" si="37"/>
        <v>0</v>
      </c>
      <c r="P108" s="28">
        <f>IFERROR(VLOOKUP($A108,[1]Hoja2!$A:$G,5,0),0)</f>
        <v>0</v>
      </c>
      <c r="Q108" s="35">
        <v>0</v>
      </c>
      <c r="R108" s="22">
        <f t="shared" si="38"/>
        <v>0</v>
      </c>
      <c r="S108" s="29">
        <f>IFERROR(VLOOKUP($A108,[1]Hoja2!$A:$G,6,0),0)</f>
        <v>0</v>
      </c>
      <c r="T108" s="36">
        <v>0</v>
      </c>
      <c r="U108" s="21">
        <f t="shared" si="39"/>
        <v>0</v>
      </c>
      <c r="V108" s="30">
        <f>IFERROR(VLOOKUP($A108,[1]Hoja2!$A:$G,7,0),0)</f>
        <v>30</v>
      </c>
      <c r="W108" s="37">
        <v>0</v>
      </c>
      <c r="X108" s="20">
        <f t="shared" si="40"/>
        <v>0</v>
      </c>
    </row>
    <row r="109" spans="1:24" x14ac:dyDescent="0.2">
      <c r="A109" s="3" t="s">
        <v>368</v>
      </c>
      <c r="B109" s="2" t="s">
        <v>289</v>
      </c>
      <c r="C109" s="4">
        <v>6</v>
      </c>
      <c r="D109" s="4" t="s">
        <v>465</v>
      </c>
      <c r="E109" s="6"/>
      <c r="F109" s="6">
        <f t="shared" si="34"/>
        <v>0</v>
      </c>
      <c r="G109" s="25">
        <f>IFERROR(VLOOKUP(A109,[1]Hoja2!$A:$G,2,0),0)</f>
        <v>0</v>
      </c>
      <c r="H109" s="32">
        <v>0</v>
      </c>
      <c r="I109" s="19">
        <f t="shared" si="35"/>
        <v>0</v>
      </c>
      <c r="J109" s="26">
        <f>IFERROR(VLOOKUP($A109,[1]Hoja2!$A:$G,3,0),0)</f>
        <v>0</v>
      </c>
      <c r="K109" s="33">
        <v>0</v>
      </c>
      <c r="L109" s="24">
        <f t="shared" si="36"/>
        <v>0</v>
      </c>
      <c r="M109" s="27">
        <f>IFERROR(VLOOKUP($A109,[1]Hoja2!$A:$G,4,0),0)</f>
        <v>0</v>
      </c>
      <c r="N109" s="34">
        <v>0</v>
      </c>
      <c r="O109" s="23">
        <f t="shared" si="37"/>
        <v>0</v>
      </c>
      <c r="P109" s="28">
        <f>IFERROR(VLOOKUP($A109,[1]Hoja2!$A:$G,5,0),0)</f>
        <v>3</v>
      </c>
      <c r="Q109" s="35">
        <v>0</v>
      </c>
      <c r="R109" s="22">
        <f t="shared" si="38"/>
        <v>0</v>
      </c>
      <c r="S109" s="29">
        <f>IFERROR(VLOOKUP($A109,[1]Hoja2!$A:$G,6,0),0)</f>
        <v>0</v>
      </c>
      <c r="T109" s="36">
        <v>0</v>
      </c>
      <c r="U109" s="21">
        <f t="shared" si="39"/>
        <v>0</v>
      </c>
      <c r="V109" s="30">
        <f>IFERROR(VLOOKUP($A109,[1]Hoja2!$A:$G,7,0),0)</f>
        <v>0</v>
      </c>
      <c r="W109" s="37">
        <v>0</v>
      </c>
      <c r="X109" s="20">
        <f t="shared" si="40"/>
        <v>0</v>
      </c>
    </row>
    <row r="110" spans="1:24" x14ac:dyDescent="0.2">
      <c r="A110" s="3" t="s">
        <v>369</v>
      </c>
      <c r="B110" s="2" t="s">
        <v>289</v>
      </c>
      <c r="C110" s="4">
        <v>6</v>
      </c>
      <c r="D110" s="4" t="s">
        <v>465</v>
      </c>
      <c r="E110" s="6"/>
      <c r="F110" s="6">
        <f t="shared" si="34"/>
        <v>0</v>
      </c>
      <c r="G110" s="25">
        <f>IFERROR(VLOOKUP(A110,[1]Hoja2!$A:$G,2,0),0)</f>
        <v>3</v>
      </c>
      <c r="H110" s="32">
        <v>0</v>
      </c>
      <c r="I110" s="19">
        <f t="shared" si="35"/>
        <v>0</v>
      </c>
      <c r="J110" s="26">
        <f>IFERROR(VLOOKUP($A110,[1]Hoja2!$A:$G,3,0),0)</f>
        <v>0</v>
      </c>
      <c r="K110" s="33">
        <v>0</v>
      </c>
      <c r="L110" s="24">
        <f t="shared" si="36"/>
        <v>0</v>
      </c>
      <c r="M110" s="27">
        <f>IFERROR(VLOOKUP($A110,[1]Hoja2!$A:$G,4,0),0)</f>
        <v>0</v>
      </c>
      <c r="N110" s="34">
        <v>0</v>
      </c>
      <c r="O110" s="23">
        <f t="shared" si="37"/>
        <v>0</v>
      </c>
      <c r="P110" s="28">
        <f>IFERROR(VLOOKUP($A110,[1]Hoja2!$A:$G,5,0),0)</f>
        <v>6</v>
      </c>
      <c r="Q110" s="35">
        <v>0</v>
      </c>
      <c r="R110" s="22">
        <f t="shared" si="38"/>
        <v>0</v>
      </c>
      <c r="S110" s="29">
        <f>IFERROR(VLOOKUP($A110,[1]Hoja2!$A:$G,6,0),0)</f>
        <v>0</v>
      </c>
      <c r="T110" s="36">
        <v>0</v>
      </c>
      <c r="U110" s="21">
        <f t="shared" si="39"/>
        <v>0</v>
      </c>
      <c r="V110" s="30">
        <f>IFERROR(VLOOKUP($A110,[1]Hoja2!$A:$G,7,0),0)</f>
        <v>0</v>
      </c>
      <c r="W110" s="37">
        <v>0</v>
      </c>
      <c r="X110" s="20">
        <f t="shared" si="40"/>
        <v>0</v>
      </c>
    </row>
    <row r="111" spans="1:24" x14ac:dyDescent="0.2">
      <c r="A111" s="3" t="s">
        <v>370</v>
      </c>
      <c r="B111" s="2" t="s">
        <v>289</v>
      </c>
      <c r="C111" s="4">
        <v>6</v>
      </c>
      <c r="D111" s="4" t="s">
        <v>465</v>
      </c>
      <c r="E111" s="6"/>
      <c r="F111" s="6">
        <f t="shared" si="34"/>
        <v>0</v>
      </c>
      <c r="G111" s="25">
        <f>IFERROR(VLOOKUP(A111,[1]Hoja2!$A:$G,2,0),0)</f>
        <v>119</v>
      </c>
      <c r="H111" s="32">
        <v>0</v>
      </c>
      <c r="I111" s="19">
        <f t="shared" si="35"/>
        <v>0</v>
      </c>
      <c r="J111" s="26">
        <f>IFERROR(VLOOKUP($A111,[1]Hoja2!$A:$G,3,0),0)</f>
        <v>15</v>
      </c>
      <c r="K111" s="33">
        <v>0</v>
      </c>
      <c r="L111" s="24">
        <f t="shared" si="36"/>
        <v>0</v>
      </c>
      <c r="M111" s="27">
        <f>IFERROR(VLOOKUP($A111,[1]Hoja2!$A:$G,4,0),0)</f>
        <v>6</v>
      </c>
      <c r="N111" s="34">
        <v>0</v>
      </c>
      <c r="O111" s="23">
        <f t="shared" si="37"/>
        <v>0</v>
      </c>
      <c r="P111" s="28">
        <f>IFERROR(VLOOKUP($A111,[1]Hoja2!$A:$G,5,0),0)</f>
        <v>6</v>
      </c>
      <c r="Q111" s="35">
        <v>0</v>
      </c>
      <c r="R111" s="22">
        <f t="shared" si="38"/>
        <v>0</v>
      </c>
      <c r="S111" s="29">
        <f>IFERROR(VLOOKUP($A111,[1]Hoja2!$A:$G,6,0),0)</f>
        <v>0</v>
      </c>
      <c r="T111" s="36">
        <v>0</v>
      </c>
      <c r="U111" s="21">
        <f t="shared" si="39"/>
        <v>0</v>
      </c>
      <c r="V111" s="30">
        <f>IFERROR(VLOOKUP($A111,[1]Hoja2!$A:$G,7,0),0)</f>
        <v>9</v>
      </c>
      <c r="W111" s="37">
        <v>0</v>
      </c>
      <c r="X111" s="20">
        <f t="shared" si="40"/>
        <v>0</v>
      </c>
    </row>
    <row r="112" spans="1:24" x14ac:dyDescent="0.2">
      <c r="A112" s="3" t="s">
        <v>371</v>
      </c>
      <c r="B112" s="2" t="s">
        <v>289</v>
      </c>
      <c r="C112" s="4">
        <v>6</v>
      </c>
      <c r="D112" s="4" t="s">
        <v>465</v>
      </c>
      <c r="E112" s="6"/>
      <c r="F112" s="6">
        <f t="shared" si="34"/>
        <v>0</v>
      </c>
      <c r="G112" s="25">
        <f>IFERROR(VLOOKUP(A112,[1]Hoja2!$A:$G,2,0),0)</f>
        <v>56</v>
      </c>
      <c r="H112" s="32">
        <v>0</v>
      </c>
      <c r="I112" s="19">
        <f t="shared" si="35"/>
        <v>0</v>
      </c>
      <c r="J112" s="26">
        <f>IFERROR(VLOOKUP($A112,[1]Hoja2!$A:$G,3,0),0)</f>
        <v>0</v>
      </c>
      <c r="K112" s="33">
        <v>0</v>
      </c>
      <c r="L112" s="24">
        <f t="shared" si="36"/>
        <v>0</v>
      </c>
      <c r="M112" s="27">
        <f>IFERROR(VLOOKUP($A112,[1]Hoja2!$A:$G,4,0),0)</f>
        <v>4</v>
      </c>
      <c r="N112" s="34">
        <v>0</v>
      </c>
      <c r="O112" s="23">
        <f t="shared" si="37"/>
        <v>0</v>
      </c>
      <c r="P112" s="28">
        <f>IFERROR(VLOOKUP($A112,[1]Hoja2!$A:$G,5,0),0)</f>
        <v>5</v>
      </c>
      <c r="Q112" s="35">
        <v>0</v>
      </c>
      <c r="R112" s="22">
        <f t="shared" si="38"/>
        <v>0</v>
      </c>
      <c r="S112" s="29">
        <f>IFERROR(VLOOKUP($A112,[1]Hoja2!$A:$G,6,0),0)</f>
        <v>0</v>
      </c>
      <c r="T112" s="36">
        <v>0</v>
      </c>
      <c r="U112" s="21">
        <f t="shared" si="39"/>
        <v>0</v>
      </c>
      <c r="V112" s="30">
        <f>IFERROR(VLOOKUP($A112,[1]Hoja2!$A:$G,7,0),0)</f>
        <v>35</v>
      </c>
      <c r="W112" s="37">
        <v>0</v>
      </c>
      <c r="X112" s="20">
        <f t="shared" si="40"/>
        <v>0</v>
      </c>
    </row>
    <row r="113" spans="1:24" x14ac:dyDescent="0.2">
      <c r="A113" s="3" t="s">
        <v>372</v>
      </c>
      <c r="B113" s="2" t="s">
        <v>289</v>
      </c>
      <c r="C113" s="4">
        <v>6</v>
      </c>
      <c r="D113" s="4" t="s">
        <v>465</v>
      </c>
      <c r="E113" s="6"/>
      <c r="F113" s="6">
        <f t="shared" si="34"/>
        <v>0</v>
      </c>
      <c r="G113" s="25">
        <f>IFERROR(VLOOKUP(A113,[1]Hoja2!$A:$G,2,0),0)</f>
        <v>7</v>
      </c>
      <c r="H113" s="32">
        <v>0</v>
      </c>
      <c r="I113" s="19">
        <f t="shared" si="35"/>
        <v>0</v>
      </c>
      <c r="J113" s="26">
        <f>IFERROR(VLOOKUP($A113,[1]Hoja2!$A:$G,3,0),0)</f>
        <v>0</v>
      </c>
      <c r="K113" s="33">
        <v>0</v>
      </c>
      <c r="L113" s="24">
        <f t="shared" si="36"/>
        <v>0</v>
      </c>
      <c r="M113" s="27">
        <f>IFERROR(VLOOKUP($A113,[1]Hoja2!$A:$G,4,0),0)</f>
        <v>0</v>
      </c>
      <c r="N113" s="34">
        <v>0</v>
      </c>
      <c r="O113" s="23">
        <f t="shared" si="37"/>
        <v>0</v>
      </c>
      <c r="P113" s="28">
        <f>IFERROR(VLOOKUP($A113,[1]Hoja2!$A:$G,5,0),0)</f>
        <v>3</v>
      </c>
      <c r="Q113" s="35">
        <v>0</v>
      </c>
      <c r="R113" s="22">
        <f t="shared" si="38"/>
        <v>0</v>
      </c>
      <c r="S113" s="29">
        <f>IFERROR(VLOOKUP($A113,[1]Hoja2!$A:$G,6,0),0)</f>
        <v>0</v>
      </c>
      <c r="T113" s="36">
        <v>0</v>
      </c>
      <c r="U113" s="21">
        <f t="shared" si="39"/>
        <v>0</v>
      </c>
      <c r="V113" s="30">
        <f>IFERROR(VLOOKUP($A113,[1]Hoja2!$A:$G,7,0),0)</f>
        <v>6</v>
      </c>
      <c r="W113" s="37">
        <v>0</v>
      </c>
      <c r="X113" s="20">
        <f t="shared" si="40"/>
        <v>0</v>
      </c>
    </row>
    <row r="114" spans="1:24" x14ac:dyDescent="0.2">
      <c r="A114" s="3" t="s">
        <v>373</v>
      </c>
      <c r="B114" s="2" t="s">
        <v>289</v>
      </c>
      <c r="C114" s="4">
        <v>6</v>
      </c>
      <c r="D114" s="4" t="s">
        <v>465</v>
      </c>
      <c r="E114" s="6"/>
      <c r="F114" s="6">
        <f t="shared" si="34"/>
        <v>0</v>
      </c>
      <c r="G114" s="25">
        <f>IFERROR(VLOOKUP(A114,[1]Hoja2!$A:$G,2,0),0)</f>
        <v>0</v>
      </c>
      <c r="H114" s="32">
        <v>0</v>
      </c>
      <c r="I114" s="19">
        <f t="shared" si="35"/>
        <v>0</v>
      </c>
      <c r="J114" s="26">
        <f>IFERROR(VLOOKUP($A114,[1]Hoja2!$A:$G,3,0),0)</f>
        <v>0</v>
      </c>
      <c r="K114" s="33">
        <v>0</v>
      </c>
      <c r="L114" s="24">
        <f t="shared" si="36"/>
        <v>0</v>
      </c>
      <c r="M114" s="27">
        <f>IFERROR(VLOOKUP($A114,[1]Hoja2!$A:$G,4,0),0)</f>
        <v>0</v>
      </c>
      <c r="N114" s="34">
        <v>0</v>
      </c>
      <c r="O114" s="23">
        <f t="shared" si="37"/>
        <v>0</v>
      </c>
      <c r="P114" s="28">
        <f>IFERROR(VLOOKUP($A114,[1]Hoja2!$A:$G,5,0),0)</f>
        <v>0</v>
      </c>
      <c r="Q114" s="35">
        <v>0</v>
      </c>
      <c r="R114" s="22">
        <f t="shared" si="38"/>
        <v>0</v>
      </c>
      <c r="S114" s="29">
        <f>IFERROR(VLOOKUP($A114,[1]Hoja2!$A:$G,6,0),0)</f>
        <v>0</v>
      </c>
      <c r="T114" s="36">
        <v>0</v>
      </c>
      <c r="U114" s="21">
        <f t="shared" si="39"/>
        <v>0</v>
      </c>
      <c r="V114" s="30">
        <f>IFERROR(VLOOKUP($A114,[1]Hoja2!$A:$G,7,0),0)</f>
        <v>0</v>
      </c>
      <c r="W114" s="37">
        <v>0</v>
      </c>
      <c r="X114" s="20">
        <f t="shared" si="40"/>
        <v>0</v>
      </c>
    </row>
    <row r="115" spans="1:24" x14ac:dyDescent="0.2">
      <c r="A115" s="3" t="s">
        <v>374</v>
      </c>
      <c r="B115" s="2" t="s">
        <v>289</v>
      </c>
      <c r="C115" s="4">
        <v>6</v>
      </c>
      <c r="D115" s="4" t="s">
        <v>465</v>
      </c>
      <c r="E115" s="6"/>
      <c r="F115" s="6">
        <f t="shared" si="34"/>
        <v>0</v>
      </c>
      <c r="G115" s="25">
        <f>IFERROR(VLOOKUP(A115,[1]Hoja2!$A:$G,2,0),0)</f>
        <v>124</v>
      </c>
      <c r="H115" s="32">
        <v>0</v>
      </c>
      <c r="I115" s="19">
        <f t="shared" si="35"/>
        <v>0</v>
      </c>
      <c r="J115" s="26">
        <f>IFERROR(VLOOKUP($A115,[1]Hoja2!$A:$G,3,0),0)</f>
        <v>15</v>
      </c>
      <c r="K115" s="33">
        <v>0</v>
      </c>
      <c r="L115" s="24">
        <f t="shared" si="36"/>
        <v>0</v>
      </c>
      <c r="M115" s="27">
        <f>IFERROR(VLOOKUP($A115,[1]Hoja2!$A:$G,4,0),0)</f>
        <v>6</v>
      </c>
      <c r="N115" s="34">
        <v>0</v>
      </c>
      <c r="O115" s="23">
        <f t="shared" si="37"/>
        <v>0</v>
      </c>
      <c r="P115" s="28">
        <f>IFERROR(VLOOKUP($A115,[1]Hoja2!$A:$G,5,0),0)</f>
        <v>3</v>
      </c>
      <c r="Q115" s="35">
        <v>0</v>
      </c>
      <c r="R115" s="22">
        <f t="shared" si="38"/>
        <v>0</v>
      </c>
      <c r="S115" s="29">
        <f>IFERROR(VLOOKUP($A115,[1]Hoja2!$A:$G,6,0),0)</f>
        <v>0</v>
      </c>
      <c r="T115" s="36">
        <v>0</v>
      </c>
      <c r="U115" s="21">
        <f t="shared" si="39"/>
        <v>0</v>
      </c>
      <c r="V115" s="30">
        <f>IFERROR(VLOOKUP($A115,[1]Hoja2!$A:$G,7,0),0)</f>
        <v>3</v>
      </c>
      <c r="W115" s="37">
        <v>0</v>
      </c>
      <c r="X115" s="20">
        <f t="shared" si="40"/>
        <v>0</v>
      </c>
    </row>
    <row r="116" spans="1:24" x14ac:dyDescent="0.2">
      <c r="A116" s="3" t="s">
        <v>375</v>
      </c>
      <c r="B116" s="2" t="s">
        <v>289</v>
      </c>
      <c r="C116" s="4">
        <v>6</v>
      </c>
      <c r="D116" s="4" t="s">
        <v>465</v>
      </c>
      <c r="E116" s="6"/>
      <c r="F116" s="6">
        <f t="shared" si="34"/>
        <v>0</v>
      </c>
      <c r="G116" s="25">
        <f>IFERROR(VLOOKUP(A116,[1]Hoja2!$A:$G,2,0),0)</f>
        <v>86</v>
      </c>
      <c r="H116" s="32">
        <v>0</v>
      </c>
      <c r="I116" s="19">
        <f t="shared" si="35"/>
        <v>0</v>
      </c>
      <c r="J116" s="26">
        <f>IFERROR(VLOOKUP($A116,[1]Hoja2!$A:$G,3,0),0)</f>
        <v>1</v>
      </c>
      <c r="K116" s="33">
        <v>0</v>
      </c>
      <c r="L116" s="24">
        <f t="shared" si="36"/>
        <v>0</v>
      </c>
      <c r="M116" s="27">
        <f>IFERROR(VLOOKUP($A116,[1]Hoja2!$A:$G,4,0),0)</f>
        <v>0</v>
      </c>
      <c r="N116" s="34">
        <v>0</v>
      </c>
      <c r="O116" s="23">
        <f t="shared" si="37"/>
        <v>0</v>
      </c>
      <c r="P116" s="28">
        <f>IFERROR(VLOOKUP($A116,[1]Hoja2!$A:$G,5,0),0)</f>
        <v>5</v>
      </c>
      <c r="Q116" s="35">
        <v>0</v>
      </c>
      <c r="R116" s="22">
        <f t="shared" si="38"/>
        <v>0</v>
      </c>
      <c r="S116" s="29">
        <f>IFERROR(VLOOKUP($A116,[1]Hoja2!$A:$G,6,0),0)</f>
        <v>0</v>
      </c>
      <c r="T116" s="36">
        <v>0</v>
      </c>
      <c r="U116" s="21">
        <f t="shared" si="39"/>
        <v>0</v>
      </c>
      <c r="V116" s="30">
        <f>IFERROR(VLOOKUP($A116,[1]Hoja2!$A:$G,7,0),0)</f>
        <v>0</v>
      </c>
      <c r="W116" s="37">
        <v>0</v>
      </c>
      <c r="X116" s="20">
        <f t="shared" si="40"/>
        <v>0</v>
      </c>
    </row>
    <row r="117" spans="1:24" x14ac:dyDescent="0.2">
      <c r="A117" s="3" t="s">
        <v>376</v>
      </c>
      <c r="B117" s="2" t="s">
        <v>289</v>
      </c>
      <c r="C117" s="4">
        <v>6</v>
      </c>
      <c r="D117" s="4" t="s">
        <v>465</v>
      </c>
      <c r="E117" s="6"/>
      <c r="F117" s="6">
        <f t="shared" si="34"/>
        <v>0</v>
      </c>
      <c r="G117" s="25">
        <f>IFERROR(VLOOKUP(A117,[1]Hoja2!$A:$G,2,0),0)</f>
        <v>0</v>
      </c>
      <c r="H117" s="32">
        <v>0</v>
      </c>
      <c r="I117" s="19">
        <f t="shared" si="35"/>
        <v>0</v>
      </c>
      <c r="J117" s="26">
        <f>IFERROR(VLOOKUP($A117,[1]Hoja2!$A:$G,3,0),0)</f>
        <v>0</v>
      </c>
      <c r="K117" s="33">
        <v>0</v>
      </c>
      <c r="L117" s="24">
        <f t="shared" si="36"/>
        <v>0</v>
      </c>
      <c r="M117" s="27">
        <f>IFERROR(VLOOKUP($A117,[1]Hoja2!$A:$G,4,0),0)</f>
        <v>0</v>
      </c>
      <c r="N117" s="34">
        <v>0</v>
      </c>
      <c r="O117" s="23">
        <f t="shared" si="37"/>
        <v>0</v>
      </c>
      <c r="P117" s="28">
        <f>IFERROR(VLOOKUP($A117,[1]Hoja2!$A:$G,5,0),0)</f>
        <v>0</v>
      </c>
      <c r="Q117" s="35">
        <v>0</v>
      </c>
      <c r="R117" s="22">
        <f t="shared" si="38"/>
        <v>0</v>
      </c>
      <c r="S117" s="29">
        <f>IFERROR(VLOOKUP($A117,[1]Hoja2!$A:$G,6,0),0)</f>
        <v>0</v>
      </c>
      <c r="T117" s="36">
        <v>0</v>
      </c>
      <c r="U117" s="21">
        <f t="shared" si="39"/>
        <v>0</v>
      </c>
      <c r="V117" s="30">
        <f>IFERROR(VLOOKUP($A117,[1]Hoja2!$A:$G,7,0),0)</f>
        <v>0</v>
      </c>
      <c r="W117" s="37">
        <v>0</v>
      </c>
      <c r="X117" s="20">
        <f t="shared" si="40"/>
        <v>0</v>
      </c>
    </row>
    <row r="118" spans="1:24" x14ac:dyDescent="0.2">
      <c r="A118" s="3" t="s">
        <v>377</v>
      </c>
      <c r="B118" s="2" t="s">
        <v>289</v>
      </c>
      <c r="C118" s="4">
        <v>6</v>
      </c>
      <c r="D118" s="4" t="s">
        <v>465</v>
      </c>
      <c r="E118" s="6"/>
      <c r="F118" s="6">
        <f t="shared" si="34"/>
        <v>0</v>
      </c>
      <c r="G118" s="25">
        <f>IFERROR(VLOOKUP(A118,[1]Hoja2!$A:$G,2,0),0)</f>
        <v>0</v>
      </c>
      <c r="H118" s="32">
        <v>0</v>
      </c>
      <c r="I118" s="19">
        <f t="shared" si="35"/>
        <v>0</v>
      </c>
      <c r="J118" s="26">
        <f>IFERROR(VLOOKUP($A118,[1]Hoja2!$A:$G,3,0),0)</f>
        <v>0</v>
      </c>
      <c r="K118" s="33">
        <v>0</v>
      </c>
      <c r="L118" s="24">
        <f t="shared" si="36"/>
        <v>0</v>
      </c>
      <c r="M118" s="27">
        <f>IFERROR(VLOOKUP($A118,[1]Hoja2!$A:$G,4,0),0)</f>
        <v>0</v>
      </c>
      <c r="N118" s="34">
        <v>0</v>
      </c>
      <c r="O118" s="23">
        <f t="shared" si="37"/>
        <v>0</v>
      </c>
      <c r="P118" s="28">
        <f>IFERROR(VLOOKUP($A118,[1]Hoja2!$A:$G,5,0),0)</f>
        <v>0</v>
      </c>
      <c r="Q118" s="35">
        <v>0</v>
      </c>
      <c r="R118" s="22">
        <f t="shared" si="38"/>
        <v>0</v>
      </c>
      <c r="S118" s="29">
        <f>IFERROR(VLOOKUP($A118,[1]Hoja2!$A:$G,6,0),0)</f>
        <v>0</v>
      </c>
      <c r="T118" s="36">
        <v>0</v>
      </c>
      <c r="U118" s="21">
        <f t="shared" si="39"/>
        <v>0</v>
      </c>
      <c r="V118" s="30">
        <f>IFERROR(VLOOKUP($A118,[1]Hoja2!$A:$G,7,0),0)</f>
        <v>0</v>
      </c>
      <c r="W118" s="37">
        <v>0</v>
      </c>
      <c r="X118" s="20">
        <f t="shared" si="40"/>
        <v>0</v>
      </c>
    </row>
    <row r="119" spans="1:24" x14ac:dyDescent="0.2">
      <c r="A119" s="3" t="s">
        <v>378</v>
      </c>
      <c r="B119" s="2" t="s">
        <v>289</v>
      </c>
      <c r="C119" s="4">
        <v>6</v>
      </c>
      <c r="D119" s="4" t="s">
        <v>465</v>
      </c>
      <c r="E119" s="6"/>
      <c r="F119" s="6">
        <f t="shared" si="34"/>
        <v>0</v>
      </c>
      <c r="G119" s="25">
        <f>IFERROR(VLOOKUP(A119,[1]Hoja2!$A:$G,2,0),0)</f>
        <v>66</v>
      </c>
      <c r="H119" s="32">
        <v>0</v>
      </c>
      <c r="I119" s="19">
        <f t="shared" si="35"/>
        <v>0</v>
      </c>
      <c r="J119" s="26">
        <f>IFERROR(VLOOKUP($A119,[1]Hoja2!$A:$G,3,0),0)</f>
        <v>16</v>
      </c>
      <c r="K119" s="33">
        <v>0</v>
      </c>
      <c r="L119" s="24">
        <f t="shared" si="36"/>
        <v>0</v>
      </c>
      <c r="M119" s="27">
        <f>IFERROR(VLOOKUP($A119,[1]Hoja2!$A:$G,4,0),0)</f>
        <v>6</v>
      </c>
      <c r="N119" s="34">
        <v>0</v>
      </c>
      <c r="O119" s="23">
        <f t="shared" si="37"/>
        <v>0</v>
      </c>
      <c r="P119" s="28">
        <f>IFERROR(VLOOKUP($A119,[1]Hoja2!$A:$G,5,0),0)</f>
        <v>3</v>
      </c>
      <c r="Q119" s="35">
        <v>0</v>
      </c>
      <c r="R119" s="22">
        <f t="shared" si="38"/>
        <v>0</v>
      </c>
      <c r="S119" s="29">
        <f>IFERROR(VLOOKUP($A119,[1]Hoja2!$A:$G,6,0),0)</f>
        <v>0</v>
      </c>
      <c r="T119" s="36">
        <v>0</v>
      </c>
      <c r="U119" s="21">
        <f t="shared" si="39"/>
        <v>0</v>
      </c>
      <c r="V119" s="30">
        <f>IFERROR(VLOOKUP($A119,[1]Hoja2!$A:$G,7,0),0)</f>
        <v>39</v>
      </c>
      <c r="W119" s="37">
        <v>0</v>
      </c>
      <c r="X119" s="20">
        <f t="shared" si="40"/>
        <v>0</v>
      </c>
    </row>
    <row r="120" spans="1:24" x14ac:dyDescent="0.2">
      <c r="A120" s="3" t="s">
        <v>379</v>
      </c>
      <c r="B120" s="2" t="s">
        <v>289</v>
      </c>
      <c r="C120" s="4">
        <v>6</v>
      </c>
      <c r="D120" s="4" t="s">
        <v>465</v>
      </c>
      <c r="E120" s="6"/>
      <c r="F120" s="6">
        <f t="shared" si="34"/>
        <v>0</v>
      </c>
      <c r="G120" s="25">
        <f>IFERROR(VLOOKUP(A120,[1]Hoja2!$A:$G,2,0),0)</f>
        <v>61</v>
      </c>
      <c r="H120" s="32">
        <v>0</v>
      </c>
      <c r="I120" s="19">
        <f t="shared" si="35"/>
        <v>0</v>
      </c>
      <c r="J120" s="26">
        <f>IFERROR(VLOOKUP($A120,[1]Hoja2!$A:$G,3,0),0)</f>
        <v>1</v>
      </c>
      <c r="K120" s="33">
        <v>0</v>
      </c>
      <c r="L120" s="24">
        <f t="shared" si="36"/>
        <v>0</v>
      </c>
      <c r="M120" s="27">
        <f>IFERROR(VLOOKUP($A120,[1]Hoja2!$A:$G,4,0),0)</f>
        <v>0</v>
      </c>
      <c r="N120" s="34">
        <v>0</v>
      </c>
      <c r="O120" s="23">
        <f t="shared" si="37"/>
        <v>0</v>
      </c>
      <c r="P120" s="28">
        <f>IFERROR(VLOOKUP($A120,[1]Hoja2!$A:$G,5,0),0)</f>
        <v>4</v>
      </c>
      <c r="Q120" s="35">
        <v>0</v>
      </c>
      <c r="R120" s="22">
        <f t="shared" si="38"/>
        <v>0</v>
      </c>
      <c r="S120" s="29">
        <f>IFERROR(VLOOKUP($A120,[1]Hoja2!$A:$G,6,0),0)</f>
        <v>0</v>
      </c>
      <c r="T120" s="36">
        <v>0</v>
      </c>
      <c r="U120" s="21">
        <f t="shared" si="39"/>
        <v>0</v>
      </c>
      <c r="V120" s="30">
        <f>IFERROR(VLOOKUP($A120,[1]Hoja2!$A:$G,7,0),0)</f>
        <v>8</v>
      </c>
      <c r="W120" s="37">
        <v>0</v>
      </c>
      <c r="X120" s="20">
        <f t="shared" si="40"/>
        <v>0</v>
      </c>
    </row>
    <row r="121" spans="1:24" x14ac:dyDescent="0.2">
      <c r="A121" s="3" t="s">
        <v>380</v>
      </c>
      <c r="B121" s="2" t="s">
        <v>289</v>
      </c>
      <c r="C121" s="4">
        <v>6</v>
      </c>
      <c r="D121" s="4" t="s">
        <v>465</v>
      </c>
      <c r="E121" s="6"/>
      <c r="F121" s="6">
        <f t="shared" si="34"/>
        <v>0</v>
      </c>
      <c r="G121" s="25">
        <f>IFERROR(VLOOKUP(A121,[1]Hoja2!$A:$G,2,0),0)</f>
        <v>0</v>
      </c>
      <c r="H121" s="32">
        <v>0</v>
      </c>
      <c r="I121" s="19">
        <f t="shared" si="35"/>
        <v>0</v>
      </c>
      <c r="J121" s="26">
        <f>IFERROR(VLOOKUP($A121,[1]Hoja2!$A:$G,3,0),0)</f>
        <v>0</v>
      </c>
      <c r="K121" s="33">
        <v>0</v>
      </c>
      <c r="L121" s="24">
        <f t="shared" si="36"/>
        <v>0</v>
      </c>
      <c r="M121" s="27">
        <f>IFERROR(VLOOKUP($A121,[1]Hoja2!$A:$G,4,0),0)</f>
        <v>0</v>
      </c>
      <c r="N121" s="34">
        <v>0</v>
      </c>
      <c r="O121" s="23">
        <f t="shared" si="37"/>
        <v>0</v>
      </c>
      <c r="P121" s="28">
        <f>IFERROR(VLOOKUP($A121,[1]Hoja2!$A:$G,5,0),0)</f>
        <v>0</v>
      </c>
      <c r="Q121" s="35">
        <v>0</v>
      </c>
      <c r="R121" s="22">
        <f t="shared" si="38"/>
        <v>0</v>
      </c>
      <c r="S121" s="29">
        <f>IFERROR(VLOOKUP($A121,[1]Hoja2!$A:$G,6,0),0)</f>
        <v>0</v>
      </c>
      <c r="T121" s="36">
        <v>0</v>
      </c>
      <c r="U121" s="21">
        <f t="shared" si="39"/>
        <v>0</v>
      </c>
      <c r="V121" s="30">
        <f>IFERROR(VLOOKUP($A121,[1]Hoja2!$A:$G,7,0),0)</f>
        <v>0</v>
      </c>
      <c r="W121" s="37">
        <v>0</v>
      </c>
      <c r="X121" s="20">
        <f t="shared" si="40"/>
        <v>0</v>
      </c>
    </row>
    <row r="122" spans="1:24" x14ac:dyDescent="0.2">
      <c r="A122" s="3" t="s">
        <v>381</v>
      </c>
      <c r="B122" s="2" t="s">
        <v>289</v>
      </c>
      <c r="C122" s="4">
        <v>6</v>
      </c>
      <c r="D122" s="4" t="s">
        <v>465</v>
      </c>
      <c r="E122" s="6"/>
      <c r="F122" s="6">
        <f t="shared" si="34"/>
        <v>0</v>
      </c>
      <c r="G122" s="25">
        <f>IFERROR(VLOOKUP(A122,[1]Hoja2!$A:$G,2,0),0)</f>
        <v>0</v>
      </c>
      <c r="H122" s="32">
        <v>0</v>
      </c>
      <c r="I122" s="19">
        <f t="shared" si="35"/>
        <v>0</v>
      </c>
      <c r="J122" s="26">
        <f>IFERROR(VLOOKUP($A122,[1]Hoja2!$A:$G,3,0),0)</f>
        <v>0</v>
      </c>
      <c r="K122" s="33">
        <v>0</v>
      </c>
      <c r="L122" s="24">
        <f t="shared" si="36"/>
        <v>0</v>
      </c>
      <c r="M122" s="27">
        <f>IFERROR(VLOOKUP($A122,[1]Hoja2!$A:$G,4,0),0)</f>
        <v>0</v>
      </c>
      <c r="N122" s="34">
        <v>0</v>
      </c>
      <c r="O122" s="23">
        <f t="shared" si="37"/>
        <v>0</v>
      </c>
      <c r="P122" s="28">
        <f>IFERROR(VLOOKUP($A122,[1]Hoja2!$A:$G,5,0),0)</f>
        <v>0</v>
      </c>
      <c r="Q122" s="35">
        <v>0</v>
      </c>
      <c r="R122" s="22">
        <f t="shared" si="38"/>
        <v>0</v>
      </c>
      <c r="S122" s="29">
        <f>IFERROR(VLOOKUP($A122,[1]Hoja2!$A:$G,6,0),0)</f>
        <v>0</v>
      </c>
      <c r="T122" s="36">
        <v>0</v>
      </c>
      <c r="U122" s="21">
        <f t="shared" si="39"/>
        <v>0</v>
      </c>
      <c r="V122" s="30">
        <f>IFERROR(VLOOKUP($A122,[1]Hoja2!$A:$G,7,0),0)</f>
        <v>0</v>
      </c>
      <c r="W122" s="37">
        <v>0</v>
      </c>
      <c r="X122" s="20">
        <f t="shared" si="40"/>
        <v>0</v>
      </c>
    </row>
    <row r="123" spans="1:24" x14ac:dyDescent="0.2">
      <c r="A123" s="3" t="s">
        <v>382</v>
      </c>
      <c r="B123" s="2" t="s">
        <v>289</v>
      </c>
      <c r="C123" s="4">
        <v>6</v>
      </c>
      <c r="D123" s="4" t="s">
        <v>465</v>
      </c>
      <c r="E123" s="6"/>
      <c r="F123" s="6">
        <f t="shared" si="34"/>
        <v>0</v>
      </c>
      <c r="G123" s="25">
        <f>IFERROR(VLOOKUP(A123,[1]Hoja2!$A:$G,2,0),0)</f>
        <v>9</v>
      </c>
      <c r="H123" s="32">
        <v>0</v>
      </c>
      <c r="I123" s="19">
        <f t="shared" si="35"/>
        <v>0</v>
      </c>
      <c r="J123" s="26">
        <f>IFERROR(VLOOKUP($A123,[1]Hoja2!$A:$G,3,0),0)</f>
        <v>1</v>
      </c>
      <c r="K123" s="33">
        <v>0</v>
      </c>
      <c r="L123" s="24">
        <f t="shared" si="36"/>
        <v>0</v>
      </c>
      <c r="M123" s="27">
        <f>IFERROR(VLOOKUP($A123,[1]Hoja2!$A:$G,4,0),0)</f>
        <v>0</v>
      </c>
      <c r="N123" s="34">
        <v>0</v>
      </c>
      <c r="O123" s="23">
        <f t="shared" si="37"/>
        <v>0</v>
      </c>
      <c r="P123" s="28">
        <f>IFERROR(VLOOKUP($A123,[1]Hoja2!$A:$G,5,0),0)</f>
        <v>3</v>
      </c>
      <c r="Q123" s="35">
        <v>0</v>
      </c>
      <c r="R123" s="22">
        <f t="shared" si="38"/>
        <v>0</v>
      </c>
      <c r="S123" s="29">
        <f>IFERROR(VLOOKUP($A123,[1]Hoja2!$A:$G,6,0),0)</f>
        <v>0</v>
      </c>
      <c r="T123" s="36">
        <v>0</v>
      </c>
      <c r="U123" s="21">
        <f t="shared" si="39"/>
        <v>0</v>
      </c>
      <c r="V123" s="30">
        <f>IFERROR(VLOOKUP($A123,[1]Hoja2!$A:$G,7,0),0)</f>
        <v>6</v>
      </c>
      <c r="W123" s="37">
        <v>0</v>
      </c>
      <c r="X123" s="20">
        <f t="shared" si="40"/>
        <v>0</v>
      </c>
    </row>
    <row r="124" spans="1:24" x14ac:dyDescent="0.2">
      <c r="A124" s="3" t="s">
        <v>383</v>
      </c>
      <c r="B124" s="2" t="s">
        <v>289</v>
      </c>
      <c r="C124" s="4">
        <v>6</v>
      </c>
      <c r="D124" s="4" t="s">
        <v>465</v>
      </c>
      <c r="E124" s="6"/>
      <c r="F124" s="6">
        <f t="shared" si="34"/>
        <v>0</v>
      </c>
      <c r="G124" s="25">
        <f>IFERROR(VLOOKUP(A124,[1]Hoja2!$A:$G,2,0),0)</f>
        <v>56</v>
      </c>
      <c r="H124" s="32">
        <v>0</v>
      </c>
      <c r="I124" s="19">
        <f t="shared" si="35"/>
        <v>0</v>
      </c>
      <c r="J124" s="26">
        <f>IFERROR(VLOOKUP($A124,[1]Hoja2!$A:$G,3,0),0)</f>
        <v>0</v>
      </c>
      <c r="K124" s="33">
        <v>0</v>
      </c>
      <c r="L124" s="24">
        <f t="shared" si="36"/>
        <v>0</v>
      </c>
      <c r="M124" s="27">
        <f>IFERROR(VLOOKUP($A124,[1]Hoja2!$A:$G,4,0),0)</f>
        <v>6</v>
      </c>
      <c r="N124" s="34">
        <v>0</v>
      </c>
      <c r="O124" s="23">
        <f t="shared" si="37"/>
        <v>0</v>
      </c>
      <c r="P124" s="28">
        <f>IFERROR(VLOOKUP($A124,[1]Hoja2!$A:$G,5,0),0)</f>
        <v>4</v>
      </c>
      <c r="Q124" s="35">
        <v>0</v>
      </c>
      <c r="R124" s="22">
        <f t="shared" si="38"/>
        <v>0</v>
      </c>
      <c r="S124" s="29">
        <f>IFERROR(VLOOKUP($A124,[1]Hoja2!$A:$G,6,0),0)</f>
        <v>0</v>
      </c>
      <c r="T124" s="36">
        <v>0</v>
      </c>
      <c r="U124" s="21">
        <f t="shared" si="39"/>
        <v>0</v>
      </c>
      <c r="V124" s="30">
        <f>IFERROR(VLOOKUP($A124,[1]Hoja2!$A:$G,7,0),0)</f>
        <v>6</v>
      </c>
      <c r="W124" s="37">
        <v>0</v>
      </c>
      <c r="X124" s="20">
        <f t="shared" si="40"/>
        <v>0</v>
      </c>
    </row>
    <row r="125" spans="1:24" x14ac:dyDescent="0.2">
      <c r="A125" s="3" t="s">
        <v>384</v>
      </c>
      <c r="B125" s="2" t="s">
        <v>289</v>
      </c>
      <c r="C125" s="4">
        <v>6</v>
      </c>
      <c r="D125" s="4" t="s">
        <v>465</v>
      </c>
      <c r="E125" s="6"/>
      <c r="F125" s="6">
        <f t="shared" si="34"/>
        <v>0</v>
      </c>
      <c r="G125" s="25">
        <f>IFERROR(VLOOKUP(A125,[1]Hoja2!$A:$G,2,0),0)</f>
        <v>0</v>
      </c>
      <c r="H125" s="32">
        <v>0</v>
      </c>
      <c r="I125" s="19">
        <f t="shared" si="35"/>
        <v>0</v>
      </c>
      <c r="J125" s="26">
        <f>IFERROR(VLOOKUP($A125,[1]Hoja2!$A:$G,3,0),0)</f>
        <v>0</v>
      </c>
      <c r="K125" s="33">
        <v>0</v>
      </c>
      <c r="L125" s="24">
        <f t="shared" si="36"/>
        <v>0</v>
      </c>
      <c r="M125" s="27">
        <f>IFERROR(VLOOKUP($A125,[1]Hoja2!$A:$G,4,0),0)</f>
        <v>0</v>
      </c>
      <c r="N125" s="34">
        <v>0</v>
      </c>
      <c r="O125" s="23">
        <f t="shared" si="37"/>
        <v>0</v>
      </c>
      <c r="P125" s="28">
        <f>IFERROR(VLOOKUP($A125,[1]Hoja2!$A:$G,5,0),0)</f>
        <v>0</v>
      </c>
      <c r="Q125" s="35">
        <v>0</v>
      </c>
      <c r="R125" s="22">
        <f t="shared" si="38"/>
        <v>0</v>
      </c>
      <c r="S125" s="29">
        <f>IFERROR(VLOOKUP($A125,[1]Hoja2!$A:$G,6,0),0)</f>
        <v>0</v>
      </c>
      <c r="T125" s="36">
        <v>0</v>
      </c>
      <c r="U125" s="21">
        <f t="shared" si="39"/>
        <v>0</v>
      </c>
      <c r="V125" s="30">
        <f>IFERROR(VLOOKUP($A125,[1]Hoja2!$A:$G,7,0),0)</f>
        <v>0</v>
      </c>
      <c r="W125" s="37">
        <v>0</v>
      </c>
      <c r="X125" s="20">
        <f t="shared" si="40"/>
        <v>0</v>
      </c>
    </row>
    <row r="126" spans="1:24" x14ac:dyDescent="0.2">
      <c r="A126" s="3" t="s">
        <v>385</v>
      </c>
      <c r="B126" s="2" t="s">
        <v>289</v>
      </c>
      <c r="C126" s="4">
        <v>6</v>
      </c>
      <c r="D126" s="4" t="s">
        <v>465</v>
      </c>
      <c r="E126" s="6"/>
      <c r="F126" s="6">
        <f t="shared" si="34"/>
        <v>0</v>
      </c>
      <c r="G126" s="25">
        <f>IFERROR(VLOOKUP(A126,[1]Hoja2!$A:$G,2,0),0)</f>
        <v>0</v>
      </c>
      <c r="H126" s="32">
        <v>0</v>
      </c>
      <c r="I126" s="19">
        <f t="shared" si="35"/>
        <v>0</v>
      </c>
      <c r="J126" s="26">
        <f>IFERROR(VLOOKUP($A126,[1]Hoja2!$A:$G,3,0),0)</f>
        <v>0</v>
      </c>
      <c r="K126" s="33">
        <v>0</v>
      </c>
      <c r="L126" s="24">
        <f t="shared" si="36"/>
        <v>0</v>
      </c>
      <c r="M126" s="27">
        <f>IFERROR(VLOOKUP($A126,[1]Hoja2!$A:$G,4,0),0)</f>
        <v>0</v>
      </c>
      <c r="N126" s="34">
        <v>0</v>
      </c>
      <c r="O126" s="23">
        <f t="shared" si="37"/>
        <v>0</v>
      </c>
      <c r="P126" s="28">
        <f>IFERROR(VLOOKUP($A126,[1]Hoja2!$A:$G,5,0),0)</f>
        <v>0</v>
      </c>
      <c r="Q126" s="35">
        <v>0</v>
      </c>
      <c r="R126" s="22">
        <f t="shared" si="38"/>
        <v>0</v>
      </c>
      <c r="S126" s="29">
        <f>IFERROR(VLOOKUP($A126,[1]Hoja2!$A:$G,6,0),0)</f>
        <v>0</v>
      </c>
      <c r="T126" s="36">
        <v>0</v>
      </c>
      <c r="U126" s="21">
        <f t="shared" si="39"/>
        <v>0</v>
      </c>
      <c r="V126" s="30">
        <f>IFERROR(VLOOKUP($A126,[1]Hoja2!$A:$G,7,0),0)</f>
        <v>0</v>
      </c>
      <c r="W126" s="37">
        <v>0</v>
      </c>
      <c r="X126" s="20">
        <f t="shared" si="40"/>
        <v>0</v>
      </c>
    </row>
    <row r="127" spans="1:24" x14ac:dyDescent="0.2">
      <c r="A127" s="3" t="s">
        <v>386</v>
      </c>
      <c r="B127" s="2" t="s">
        <v>289</v>
      </c>
      <c r="C127" s="4">
        <v>6</v>
      </c>
      <c r="D127" s="4" t="s">
        <v>465</v>
      </c>
      <c r="E127" s="6"/>
      <c r="F127" s="6">
        <f t="shared" si="34"/>
        <v>0</v>
      </c>
      <c r="G127" s="25">
        <f>IFERROR(VLOOKUP(A127,[1]Hoja2!$A:$G,2,0),0)</f>
        <v>1</v>
      </c>
      <c r="H127" s="32">
        <v>0</v>
      </c>
      <c r="I127" s="19">
        <f t="shared" si="35"/>
        <v>0</v>
      </c>
      <c r="J127" s="26">
        <f>IFERROR(VLOOKUP($A127,[1]Hoja2!$A:$G,3,0),0)</f>
        <v>2</v>
      </c>
      <c r="K127" s="33">
        <v>0</v>
      </c>
      <c r="L127" s="24">
        <f t="shared" si="36"/>
        <v>0</v>
      </c>
      <c r="M127" s="27">
        <f>IFERROR(VLOOKUP($A127,[1]Hoja2!$A:$G,4,0),0)</f>
        <v>0</v>
      </c>
      <c r="N127" s="34">
        <v>0</v>
      </c>
      <c r="O127" s="23">
        <f t="shared" si="37"/>
        <v>0</v>
      </c>
      <c r="P127" s="28">
        <f>IFERROR(VLOOKUP($A127,[1]Hoja2!$A:$G,5,0),0)</f>
        <v>3</v>
      </c>
      <c r="Q127" s="35">
        <v>0</v>
      </c>
      <c r="R127" s="22">
        <f t="shared" si="38"/>
        <v>0</v>
      </c>
      <c r="S127" s="29">
        <f>IFERROR(VLOOKUP($A127,[1]Hoja2!$A:$G,6,0),0)</f>
        <v>0</v>
      </c>
      <c r="T127" s="36">
        <v>0</v>
      </c>
      <c r="U127" s="21">
        <f t="shared" si="39"/>
        <v>0</v>
      </c>
      <c r="V127" s="30">
        <f>IFERROR(VLOOKUP($A127,[1]Hoja2!$A:$G,7,0),0)</f>
        <v>36</v>
      </c>
      <c r="W127" s="37">
        <v>0</v>
      </c>
      <c r="X127" s="20">
        <f t="shared" si="40"/>
        <v>0</v>
      </c>
    </row>
    <row r="128" spans="1:24" x14ac:dyDescent="0.2">
      <c r="A128" s="3" t="s">
        <v>387</v>
      </c>
      <c r="B128" s="2" t="s">
        <v>289</v>
      </c>
      <c r="C128" s="4">
        <v>6</v>
      </c>
      <c r="D128" s="4" t="s">
        <v>465</v>
      </c>
      <c r="E128" s="6"/>
      <c r="F128" s="6">
        <f t="shared" si="34"/>
        <v>0</v>
      </c>
      <c r="G128" s="25">
        <f>IFERROR(VLOOKUP(A128,[1]Hoja2!$A:$G,2,0),0)</f>
        <v>38</v>
      </c>
      <c r="H128" s="32">
        <v>0</v>
      </c>
      <c r="I128" s="19">
        <f t="shared" si="35"/>
        <v>0</v>
      </c>
      <c r="J128" s="26">
        <f>IFERROR(VLOOKUP($A128,[1]Hoja2!$A:$G,3,0),0)</f>
        <v>0</v>
      </c>
      <c r="K128" s="33">
        <v>0</v>
      </c>
      <c r="L128" s="24">
        <f t="shared" si="36"/>
        <v>0</v>
      </c>
      <c r="M128" s="27">
        <f>IFERROR(VLOOKUP($A128,[1]Hoja2!$A:$G,4,0),0)</f>
        <v>0</v>
      </c>
      <c r="N128" s="34">
        <v>0</v>
      </c>
      <c r="O128" s="23">
        <f t="shared" si="37"/>
        <v>0</v>
      </c>
      <c r="P128" s="28">
        <f>IFERROR(VLOOKUP($A128,[1]Hoja2!$A:$G,5,0),0)</f>
        <v>4</v>
      </c>
      <c r="Q128" s="35">
        <v>0</v>
      </c>
      <c r="R128" s="22">
        <f t="shared" si="38"/>
        <v>0</v>
      </c>
      <c r="S128" s="29">
        <f>IFERROR(VLOOKUP($A128,[1]Hoja2!$A:$G,6,0),0)</f>
        <v>0</v>
      </c>
      <c r="T128" s="36">
        <v>0</v>
      </c>
      <c r="U128" s="21">
        <f t="shared" si="39"/>
        <v>0</v>
      </c>
      <c r="V128" s="30">
        <f>IFERROR(VLOOKUP($A128,[1]Hoja2!$A:$G,7,0),0)</f>
        <v>6</v>
      </c>
      <c r="W128" s="37">
        <v>0</v>
      </c>
      <c r="X128" s="20">
        <f t="shared" si="40"/>
        <v>0</v>
      </c>
    </row>
    <row r="129" spans="1:24" x14ac:dyDescent="0.2">
      <c r="A129" s="3" t="s">
        <v>388</v>
      </c>
      <c r="B129" s="2" t="s">
        <v>289</v>
      </c>
      <c r="C129" s="4">
        <v>6</v>
      </c>
      <c r="D129" s="4" t="s">
        <v>465</v>
      </c>
      <c r="E129" s="6"/>
      <c r="F129" s="6">
        <f t="shared" si="34"/>
        <v>0</v>
      </c>
      <c r="G129" s="25">
        <f>IFERROR(VLOOKUP(A129,[1]Hoja2!$A:$G,2,0),0)</f>
        <v>1</v>
      </c>
      <c r="H129" s="32">
        <v>0</v>
      </c>
      <c r="I129" s="19">
        <f t="shared" si="35"/>
        <v>0</v>
      </c>
      <c r="J129" s="26">
        <f>IFERROR(VLOOKUP($A129,[1]Hoja2!$A:$G,3,0),0)</f>
        <v>0</v>
      </c>
      <c r="K129" s="33">
        <v>0</v>
      </c>
      <c r="L129" s="24">
        <f t="shared" si="36"/>
        <v>0</v>
      </c>
      <c r="M129" s="27">
        <f>IFERROR(VLOOKUP($A129,[1]Hoja2!$A:$G,4,0),0)</f>
        <v>0</v>
      </c>
      <c r="N129" s="34">
        <v>0</v>
      </c>
      <c r="O129" s="23">
        <f t="shared" si="37"/>
        <v>0</v>
      </c>
      <c r="P129" s="28">
        <f>IFERROR(VLOOKUP($A129,[1]Hoja2!$A:$G,5,0),0)</f>
        <v>3</v>
      </c>
      <c r="Q129" s="35">
        <v>0</v>
      </c>
      <c r="R129" s="22">
        <f t="shared" si="38"/>
        <v>0</v>
      </c>
      <c r="S129" s="29">
        <f>IFERROR(VLOOKUP($A129,[1]Hoja2!$A:$G,6,0),0)</f>
        <v>0</v>
      </c>
      <c r="T129" s="36">
        <v>0</v>
      </c>
      <c r="U129" s="21">
        <f t="shared" si="39"/>
        <v>0</v>
      </c>
      <c r="V129" s="30">
        <f>IFERROR(VLOOKUP($A129,[1]Hoja2!$A:$G,7,0),0)</f>
        <v>0</v>
      </c>
      <c r="W129" s="37">
        <v>0</v>
      </c>
      <c r="X129" s="20">
        <f t="shared" si="40"/>
        <v>0</v>
      </c>
    </row>
    <row r="130" spans="1:24" x14ac:dyDescent="0.2">
      <c r="A130" s="3" t="s">
        <v>389</v>
      </c>
      <c r="B130" s="2" t="s">
        <v>289</v>
      </c>
      <c r="C130" s="4">
        <v>6</v>
      </c>
      <c r="D130" s="4" t="s">
        <v>465</v>
      </c>
      <c r="E130" s="6"/>
      <c r="F130" s="6">
        <f t="shared" si="34"/>
        <v>0</v>
      </c>
      <c r="G130" s="25">
        <f>IFERROR(VLOOKUP(A130,[1]Hoja2!$A:$G,2,0),0)</f>
        <v>34</v>
      </c>
      <c r="H130" s="32">
        <v>0</v>
      </c>
      <c r="I130" s="19">
        <f t="shared" si="35"/>
        <v>0</v>
      </c>
      <c r="J130" s="26">
        <f>IFERROR(VLOOKUP($A130,[1]Hoja2!$A:$G,3,0),0)</f>
        <v>1</v>
      </c>
      <c r="K130" s="33">
        <v>0</v>
      </c>
      <c r="L130" s="24">
        <f t="shared" si="36"/>
        <v>0</v>
      </c>
      <c r="M130" s="27">
        <f>IFERROR(VLOOKUP($A130,[1]Hoja2!$A:$G,4,0),0)</f>
        <v>0</v>
      </c>
      <c r="N130" s="34">
        <v>0</v>
      </c>
      <c r="O130" s="23">
        <f t="shared" si="37"/>
        <v>0</v>
      </c>
      <c r="P130" s="28">
        <f>IFERROR(VLOOKUP($A130,[1]Hoja2!$A:$G,5,0),0)</f>
        <v>3</v>
      </c>
      <c r="Q130" s="35">
        <v>0</v>
      </c>
      <c r="R130" s="22">
        <f t="shared" si="38"/>
        <v>0</v>
      </c>
      <c r="S130" s="29">
        <f>IFERROR(VLOOKUP($A130,[1]Hoja2!$A:$G,6,0),0)</f>
        <v>0</v>
      </c>
      <c r="T130" s="36">
        <v>0</v>
      </c>
      <c r="U130" s="21">
        <f t="shared" si="39"/>
        <v>0</v>
      </c>
      <c r="V130" s="30">
        <f>IFERROR(VLOOKUP($A130,[1]Hoja2!$A:$G,7,0),0)</f>
        <v>30</v>
      </c>
      <c r="W130" s="37">
        <v>0</v>
      </c>
      <c r="X130" s="20">
        <f t="shared" si="40"/>
        <v>0</v>
      </c>
    </row>
    <row r="131" spans="1:24" x14ac:dyDescent="0.2">
      <c r="A131" s="3" t="s">
        <v>390</v>
      </c>
      <c r="B131" s="2" t="s">
        <v>289</v>
      </c>
      <c r="C131" s="4">
        <v>6</v>
      </c>
      <c r="D131" s="4" t="s">
        <v>465</v>
      </c>
      <c r="E131" s="6"/>
      <c r="F131" s="6">
        <f t="shared" si="34"/>
        <v>0</v>
      </c>
      <c r="G131" s="25">
        <f>IFERROR(VLOOKUP(A131,[1]Hoja2!$A:$G,2,0),0)</f>
        <v>0</v>
      </c>
      <c r="H131" s="32">
        <v>0</v>
      </c>
      <c r="I131" s="19">
        <f t="shared" si="35"/>
        <v>0</v>
      </c>
      <c r="J131" s="26">
        <f>IFERROR(VLOOKUP($A131,[1]Hoja2!$A:$G,3,0),0)</f>
        <v>0</v>
      </c>
      <c r="K131" s="33">
        <v>0</v>
      </c>
      <c r="L131" s="24">
        <f t="shared" si="36"/>
        <v>0</v>
      </c>
      <c r="M131" s="27">
        <f>IFERROR(VLOOKUP($A131,[1]Hoja2!$A:$G,4,0),0)</f>
        <v>0</v>
      </c>
      <c r="N131" s="34">
        <v>0</v>
      </c>
      <c r="O131" s="23">
        <f t="shared" si="37"/>
        <v>0</v>
      </c>
      <c r="P131" s="28">
        <f>IFERROR(VLOOKUP($A131,[1]Hoja2!$A:$G,5,0),0)</f>
        <v>0</v>
      </c>
      <c r="Q131" s="35">
        <v>0</v>
      </c>
      <c r="R131" s="22">
        <f t="shared" si="38"/>
        <v>0</v>
      </c>
      <c r="S131" s="29">
        <f>IFERROR(VLOOKUP($A131,[1]Hoja2!$A:$G,6,0),0)</f>
        <v>0</v>
      </c>
      <c r="T131" s="36">
        <v>0</v>
      </c>
      <c r="U131" s="21">
        <f t="shared" si="39"/>
        <v>0</v>
      </c>
      <c r="V131" s="30">
        <f>IFERROR(VLOOKUP($A131,[1]Hoja2!$A:$G,7,0),0)</f>
        <v>0</v>
      </c>
      <c r="W131" s="37">
        <v>0</v>
      </c>
      <c r="X131" s="20">
        <f t="shared" si="40"/>
        <v>0</v>
      </c>
    </row>
    <row r="132" spans="1:24" x14ac:dyDescent="0.2">
      <c r="A132" s="3" t="s">
        <v>391</v>
      </c>
      <c r="B132" s="2" t="s">
        <v>289</v>
      </c>
      <c r="C132" s="4">
        <v>6</v>
      </c>
      <c r="D132" s="4" t="s">
        <v>465</v>
      </c>
      <c r="E132" s="6"/>
      <c r="F132" s="6">
        <f t="shared" si="34"/>
        <v>0</v>
      </c>
      <c r="G132" s="25">
        <f>IFERROR(VLOOKUP(A132,[1]Hoja2!$A:$G,2,0),0)</f>
        <v>0</v>
      </c>
      <c r="H132" s="32">
        <v>0</v>
      </c>
      <c r="I132" s="19">
        <f t="shared" si="35"/>
        <v>0</v>
      </c>
      <c r="J132" s="26">
        <f>IFERROR(VLOOKUP($A132,[1]Hoja2!$A:$G,3,0),0)</f>
        <v>0</v>
      </c>
      <c r="K132" s="33">
        <v>0</v>
      </c>
      <c r="L132" s="24">
        <f t="shared" si="36"/>
        <v>0</v>
      </c>
      <c r="M132" s="27">
        <f>IFERROR(VLOOKUP($A132,[1]Hoja2!$A:$G,4,0),0)</f>
        <v>0</v>
      </c>
      <c r="N132" s="34">
        <v>0</v>
      </c>
      <c r="O132" s="23">
        <f t="shared" si="37"/>
        <v>0</v>
      </c>
      <c r="P132" s="28">
        <f>IFERROR(VLOOKUP($A132,[1]Hoja2!$A:$G,5,0),0)</f>
        <v>0</v>
      </c>
      <c r="Q132" s="35">
        <v>0</v>
      </c>
      <c r="R132" s="22">
        <f t="shared" si="38"/>
        <v>0</v>
      </c>
      <c r="S132" s="29">
        <f>IFERROR(VLOOKUP($A132,[1]Hoja2!$A:$G,6,0),0)</f>
        <v>0</v>
      </c>
      <c r="T132" s="36">
        <v>0</v>
      </c>
      <c r="U132" s="21">
        <f t="shared" si="39"/>
        <v>0</v>
      </c>
      <c r="V132" s="30">
        <f>IFERROR(VLOOKUP($A132,[1]Hoja2!$A:$G,7,0),0)</f>
        <v>0</v>
      </c>
      <c r="W132" s="37">
        <v>0</v>
      </c>
      <c r="X132" s="20">
        <f t="shared" si="40"/>
        <v>0</v>
      </c>
    </row>
    <row r="133" spans="1:24" x14ac:dyDescent="0.2">
      <c r="A133" s="3" t="s">
        <v>392</v>
      </c>
      <c r="B133" s="2" t="s">
        <v>289</v>
      </c>
      <c r="C133" s="4">
        <v>6</v>
      </c>
      <c r="D133" s="4" t="s">
        <v>465</v>
      </c>
      <c r="E133" s="6"/>
      <c r="F133" s="6">
        <f t="shared" si="34"/>
        <v>0</v>
      </c>
      <c r="G133" s="25">
        <f>IFERROR(VLOOKUP(A133,[1]Hoja2!$A:$G,2,0),0)</f>
        <v>0</v>
      </c>
      <c r="H133" s="32">
        <v>0</v>
      </c>
      <c r="I133" s="19">
        <f t="shared" si="35"/>
        <v>0</v>
      </c>
      <c r="J133" s="26">
        <f>IFERROR(VLOOKUP($A133,[1]Hoja2!$A:$G,3,0),0)</f>
        <v>2</v>
      </c>
      <c r="K133" s="33">
        <v>0</v>
      </c>
      <c r="L133" s="24">
        <f t="shared" si="36"/>
        <v>0</v>
      </c>
      <c r="M133" s="27">
        <f>IFERROR(VLOOKUP($A133,[1]Hoja2!$A:$G,4,0),0)</f>
        <v>0</v>
      </c>
      <c r="N133" s="34">
        <v>0</v>
      </c>
      <c r="O133" s="23">
        <f t="shared" si="37"/>
        <v>0</v>
      </c>
      <c r="P133" s="28">
        <f>IFERROR(VLOOKUP($A133,[1]Hoja2!$A:$G,5,0),0)</f>
        <v>2</v>
      </c>
      <c r="Q133" s="35">
        <v>0</v>
      </c>
      <c r="R133" s="22">
        <f t="shared" si="38"/>
        <v>0</v>
      </c>
      <c r="S133" s="29">
        <f>IFERROR(VLOOKUP($A133,[1]Hoja2!$A:$G,6,0),0)</f>
        <v>0</v>
      </c>
      <c r="T133" s="36">
        <v>0</v>
      </c>
      <c r="U133" s="21">
        <f t="shared" si="39"/>
        <v>0</v>
      </c>
      <c r="V133" s="30">
        <f>IFERROR(VLOOKUP($A133,[1]Hoja2!$A:$G,7,0),0)</f>
        <v>0</v>
      </c>
      <c r="W133" s="37">
        <v>0</v>
      </c>
      <c r="X133" s="20">
        <f t="shared" si="40"/>
        <v>0</v>
      </c>
    </row>
    <row r="134" spans="1:24" x14ac:dyDescent="0.2">
      <c r="A134" s="3" t="s">
        <v>393</v>
      </c>
      <c r="B134" s="2" t="s">
        <v>289</v>
      </c>
      <c r="C134" s="4">
        <v>6</v>
      </c>
      <c r="D134" s="4" t="s">
        <v>465</v>
      </c>
      <c r="E134" s="6"/>
      <c r="F134" s="6">
        <f t="shared" si="34"/>
        <v>0</v>
      </c>
      <c r="G134" s="25">
        <f>IFERROR(VLOOKUP(A134,[1]Hoja2!$A:$G,2,0),0)</f>
        <v>15</v>
      </c>
      <c r="H134" s="32">
        <v>0</v>
      </c>
      <c r="I134" s="19">
        <f t="shared" si="35"/>
        <v>0</v>
      </c>
      <c r="J134" s="26">
        <f>IFERROR(VLOOKUP($A134,[1]Hoja2!$A:$G,3,0),0)</f>
        <v>1</v>
      </c>
      <c r="K134" s="33">
        <v>0</v>
      </c>
      <c r="L134" s="24">
        <f t="shared" si="36"/>
        <v>0</v>
      </c>
      <c r="M134" s="27">
        <f>IFERROR(VLOOKUP($A134,[1]Hoja2!$A:$G,4,0),0)</f>
        <v>0</v>
      </c>
      <c r="N134" s="34">
        <v>0</v>
      </c>
      <c r="O134" s="23">
        <f t="shared" si="37"/>
        <v>0</v>
      </c>
      <c r="P134" s="28">
        <f>IFERROR(VLOOKUP($A134,[1]Hoja2!$A:$G,5,0),0)</f>
        <v>0</v>
      </c>
      <c r="Q134" s="35">
        <v>0</v>
      </c>
      <c r="R134" s="22">
        <f t="shared" si="38"/>
        <v>0</v>
      </c>
      <c r="S134" s="29">
        <f>IFERROR(VLOOKUP($A134,[1]Hoja2!$A:$G,6,0),0)</f>
        <v>0</v>
      </c>
      <c r="T134" s="36">
        <v>0</v>
      </c>
      <c r="U134" s="21">
        <f t="shared" si="39"/>
        <v>0</v>
      </c>
      <c r="V134" s="30">
        <f>IFERROR(VLOOKUP($A134,[1]Hoja2!$A:$G,7,0),0)</f>
        <v>0</v>
      </c>
      <c r="W134" s="37">
        <v>0</v>
      </c>
      <c r="X134" s="20">
        <f t="shared" si="40"/>
        <v>0</v>
      </c>
    </row>
    <row r="135" spans="1:24" x14ac:dyDescent="0.2">
      <c r="A135" s="3" t="s">
        <v>394</v>
      </c>
      <c r="B135" s="2" t="s">
        <v>289</v>
      </c>
      <c r="C135" s="4">
        <v>6</v>
      </c>
      <c r="D135" s="4" t="s">
        <v>465</v>
      </c>
      <c r="E135" s="6"/>
      <c r="F135" s="6">
        <f t="shared" si="34"/>
        <v>0</v>
      </c>
      <c r="G135" s="25">
        <f>IFERROR(VLOOKUP(A135,[1]Hoja2!$A:$G,2,0),0)</f>
        <v>0</v>
      </c>
      <c r="H135" s="32">
        <v>0</v>
      </c>
      <c r="I135" s="19">
        <f t="shared" si="35"/>
        <v>0</v>
      </c>
      <c r="J135" s="26">
        <f>IFERROR(VLOOKUP($A135,[1]Hoja2!$A:$G,3,0),0)</f>
        <v>0</v>
      </c>
      <c r="K135" s="33">
        <v>0</v>
      </c>
      <c r="L135" s="24">
        <f t="shared" si="36"/>
        <v>0</v>
      </c>
      <c r="M135" s="27">
        <f>IFERROR(VLOOKUP($A135,[1]Hoja2!$A:$G,4,0),0)</f>
        <v>0</v>
      </c>
      <c r="N135" s="34">
        <v>0</v>
      </c>
      <c r="O135" s="23">
        <f t="shared" si="37"/>
        <v>0</v>
      </c>
      <c r="P135" s="28">
        <f>IFERROR(VLOOKUP($A135,[1]Hoja2!$A:$G,5,0),0)</f>
        <v>0</v>
      </c>
      <c r="Q135" s="35">
        <v>0</v>
      </c>
      <c r="R135" s="22">
        <f t="shared" si="38"/>
        <v>0</v>
      </c>
      <c r="S135" s="29">
        <f>IFERROR(VLOOKUP($A135,[1]Hoja2!$A:$G,6,0),0)</f>
        <v>0</v>
      </c>
      <c r="T135" s="36">
        <v>0</v>
      </c>
      <c r="U135" s="21">
        <f t="shared" si="39"/>
        <v>0</v>
      </c>
      <c r="V135" s="30">
        <f>IFERROR(VLOOKUP($A135,[1]Hoja2!$A:$G,7,0),0)</f>
        <v>0</v>
      </c>
      <c r="W135" s="37">
        <v>0</v>
      </c>
      <c r="X135" s="20">
        <f t="shared" si="40"/>
        <v>0</v>
      </c>
    </row>
    <row r="136" spans="1:24" x14ac:dyDescent="0.2">
      <c r="A136" s="3" t="s">
        <v>395</v>
      </c>
      <c r="B136" s="2" t="s">
        <v>289</v>
      </c>
      <c r="C136" s="4">
        <v>6</v>
      </c>
      <c r="D136" s="4" t="s">
        <v>465</v>
      </c>
      <c r="E136" s="6"/>
      <c r="F136" s="6">
        <f t="shared" si="34"/>
        <v>0</v>
      </c>
      <c r="G136" s="25">
        <f>IFERROR(VLOOKUP(A136,[1]Hoja2!$A:$G,2,0),0)</f>
        <v>6</v>
      </c>
      <c r="H136" s="32">
        <v>0</v>
      </c>
      <c r="I136" s="19">
        <f t="shared" si="35"/>
        <v>0</v>
      </c>
      <c r="J136" s="26">
        <f>IFERROR(VLOOKUP($A136,[1]Hoja2!$A:$G,3,0),0)</f>
        <v>0</v>
      </c>
      <c r="K136" s="33">
        <v>0</v>
      </c>
      <c r="L136" s="24">
        <f t="shared" si="36"/>
        <v>0</v>
      </c>
      <c r="M136" s="27">
        <f>IFERROR(VLOOKUP($A136,[1]Hoja2!$A:$G,4,0),0)</f>
        <v>0</v>
      </c>
      <c r="N136" s="34">
        <v>0</v>
      </c>
      <c r="O136" s="23">
        <f t="shared" si="37"/>
        <v>0</v>
      </c>
      <c r="P136" s="28">
        <f>IFERROR(VLOOKUP($A136,[1]Hoja2!$A:$G,5,0),0)</f>
        <v>0</v>
      </c>
      <c r="Q136" s="35">
        <v>0</v>
      </c>
      <c r="R136" s="22">
        <f t="shared" si="38"/>
        <v>0</v>
      </c>
      <c r="S136" s="29">
        <f>IFERROR(VLOOKUP($A136,[1]Hoja2!$A:$G,6,0),0)</f>
        <v>0</v>
      </c>
      <c r="T136" s="36">
        <v>0</v>
      </c>
      <c r="U136" s="21">
        <f t="shared" si="39"/>
        <v>0</v>
      </c>
      <c r="V136" s="30">
        <f>IFERROR(VLOOKUP($A136,[1]Hoja2!$A:$G,7,0),0)</f>
        <v>0</v>
      </c>
      <c r="W136" s="37">
        <v>0</v>
      </c>
      <c r="X136" s="20">
        <f t="shared" si="40"/>
        <v>0</v>
      </c>
    </row>
    <row r="137" spans="1:24" x14ac:dyDescent="0.2">
      <c r="A137" s="3" t="s">
        <v>396</v>
      </c>
      <c r="B137" s="2" t="s">
        <v>289</v>
      </c>
      <c r="C137" s="4">
        <v>6</v>
      </c>
      <c r="D137" s="4" t="s">
        <v>465</v>
      </c>
      <c r="E137" s="6"/>
      <c r="F137" s="6">
        <f t="shared" si="34"/>
        <v>0</v>
      </c>
      <c r="G137" s="25">
        <f>IFERROR(VLOOKUP(A137,[1]Hoja2!$A:$G,2,0),0)</f>
        <v>0</v>
      </c>
      <c r="H137" s="32">
        <v>0</v>
      </c>
      <c r="I137" s="19">
        <f t="shared" si="35"/>
        <v>0</v>
      </c>
      <c r="J137" s="26">
        <f>IFERROR(VLOOKUP($A137,[1]Hoja2!$A:$G,3,0),0)</f>
        <v>9</v>
      </c>
      <c r="K137" s="33">
        <v>0</v>
      </c>
      <c r="L137" s="24">
        <f t="shared" si="36"/>
        <v>0</v>
      </c>
      <c r="M137" s="27">
        <f>IFERROR(VLOOKUP($A137,[1]Hoja2!$A:$G,4,0),0)</f>
        <v>0</v>
      </c>
      <c r="N137" s="34">
        <v>0</v>
      </c>
      <c r="O137" s="23">
        <f t="shared" si="37"/>
        <v>0</v>
      </c>
      <c r="P137" s="28">
        <f>IFERROR(VLOOKUP($A137,[1]Hoja2!$A:$G,5,0),0)</f>
        <v>0</v>
      </c>
      <c r="Q137" s="35">
        <v>0</v>
      </c>
      <c r="R137" s="22">
        <f t="shared" si="38"/>
        <v>0</v>
      </c>
      <c r="S137" s="29">
        <f>IFERROR(VLOOKUP($A137,[1]Hoja2!$A:$G,6,0),0)</f>
        <v>0</v>
      </c>
      <c r="T137" s="36">
        <v>0</v>
      </c>
      <c r="U137" s="21">
        <f t="shared" si="39"/>
        <v>0</v>
      </c>
      <c r="V137" s="30">
        <f>IFERROR(VLOOKUP($A137,[1]Hoja2!$A:$G,7,0),0)</f>
        <v>2</v>
      </c>
      <c r="W137" s="37">
        <v>0</v>
      </c>
      <c r="X137" s="20">
        <f t="shared" si="40"/>
        <v>0</v>
      </c>
    </row>
    <row r="138" spans="1:24" x14ac:dyDescent="0.2">
      <c r="A138" s="3" t="s">
        <v>397</v>
      </c>
      <c r="B138" s="2" t="s">
        <v>289</v>
      </c>
      <c r="C138" s="4">
        <v>6</v>
      </c>
      <c r="D138" s="4" t="s">
        <v>465</v>
      </c>
      <c r="E138" s="6"/>
      <c r="F138" s="6">
        <f t="shared" si="34"/>
        <v>0</v>
      </c>
      <c r="G138" s="25">
        <f>IFERROR(VLOOKUP(A138,[1]Hoja2!$A:$G,2,0),0)</f>
        <v>0</v>
      </c>
      <c r="H138" s="32">
        <v>0</v>
      </c>
      <c r="I138" s="19">
        <f t="shared" si="35"/>
        <v>0</v>
      </c>
      <c r="J138" s="26">
        <f>IFERROR(VLOOKUP($A138,[1]Hoja2!$A:$G,3,0),0)</f>
        <v>0</v>
      </c>
      <c r="K138" s="33">
        <v>0</v>
      </c>
      <c r="L138" s="24">
        <f t="shared" si="36"/>
        <v>0</v>
      </c>
      <c r="M138" s="27">
        <f>IFERROR(VLOOKUP($A138,[1]Hoja2!$A:$G,4,0),0)</f>
        <v>0</v>
      </c>
      <c r="N138" s="34">
        <v>0</v>
      </c>
      <c r="O138" s="23">
        <f t="shared" si="37"/>
        <v>0</v>
      </c>
      <c r="P138" s="28">
        <f>IFERROR(VLOOKUP($A138,[1]Hoja2!$A:$G,5,0),0)</f>
        <v>0</v>
      </c>
      <c r="Q138" s="35">
        <v>0</v>
      </c>
      <c r="R138" s="22">
        <f t="shared" si="38"/>
        <v>0</v>
      </c>
      <c r="S138" s="29">
        <f>IFERROR(VLOOKUP($A138,[1]Hoja2!$A:$G,6,0),0)</f>
        <v>4</v>
      </c>
      <c r="T138" s="36">
        <v>0</v>
      </c>
      <c r="U138" s="21">
        <f t="shared" si="39"/>
        <v>0</v>
      </c>
      <c r="V138" s="30">
        <f>IFERROR(VLOOKUP($A138,[1]Hoja2!$A:$G,7,0),0)</f>
        <v>2</v>
      </c>
      <c r="W138" s="37">
        <v>0</v>
      </c>
      <c r="X138" s="20">
        <f t="shared" si="40"/>
        <v>0</v>
      </c>
    </row>
    <row r="139" spans="1:24" x14ac:dyDescent="0.2">
      <c r="A139" s="3" t="s">
        <v>398</v>
      </c>
      <c r="B139" s="2" t="s">
        <v>289</v>
      </c>
      <c r="C139" s="4">
        <v>6</v>
      </c>
      <c r="D139" s="4" t="s">
        <v>465</v>
      </c>
      <c r="E139" s="6"/>
      <c r="F139" s="6">
        <f t="shared" si="34"/>
        <v>0</v>
      </c>
      <c r="G139" s="25">
        <f>IFERROR(VLOOKUP(A139,[1]Hoja2!$A:$G,2,0),0)</f>
        <v>0</v>
      </c>
      <c r="H139" s="32">
        <v>0</v>
      </c>
      <c r="I139" s="19">
        <f t="shared" si="35"/>
        <v>0</v>
      </c>
      <c r="J139" s="26">
        <f>IFERROR(VLOOKUP($A139,[1]Hoja2!$A:$G,3,0),0)</f>
        <v>0</v>
      </c>
      <c r="K139" s="33">
        <v>0</v>
      </c>
      <c r="L139" s="24">
        <f t="shared" si="36"/>
        <v>0</v>
      </c>
      <c r="M139" s="27">
        <f>IFERROR(VLOOKUP($A139,[1]Hoja2!$A:$G,4,0),0)</f>
        <v>0</v>
      </c>
      <c r="N139" s="34">
        <v>0</v>
      </c>
      <c r="O139" s="23">
        <f t="shared" si="37"/>
        <v>0</v>
      </c>
      <c r="P139" s="28">
        <f>IFERROR(VLOOKUP($A139,[1]Hoja2!$A:$G,5,0),0)</f>
        <v>0</v>
      </c>
      <c r="Q139" s="35">
        <v>0</v>
      </c>
      <c r="R139" s="22">
        <f t="shared" si="38"/>
        <v>0</v>
      </c>
      <c r="S139" s="29">
        <f>IFERROR(VLOOKUP($A139,[1]Hoja2!$A:$G,6,0),0)</f>
        <v>0</v>
      </c>
      <c r="T139" s="36">
        <v>0</v>
      </c>
      <c r="U139" s="21">
        <f t="shared" si="39"/>
        <v>0</v>
      </c>
      <c r="V139" s="30">
        <f>IFERROR(VLOOKUP($A139,[1]Hoja2!$A:$G,7,0),0)</f>
        <v>0</v>
      </c>
      <c r="W139" s="37">
        <v>0</v>
      </c>
      <c r="X139" s="20">
        <f t="shared" si="40"/>
        <v>0</v>
      </c>
    </row>
    <row r="140" spans="1:24" x14ac:dyDescent="0.2">
      <c r="A140" s="3" t="s">
        <v>399</v>
      </c>
      <c r="B140" s="2" t="s">
        <v>289</v>
      </c>
      <c r="C140" s="4">
        <v>6</v>
      </c>
      <c r="D140" s="4" t="s">
        <v>465</v>
      </c>
      <c r="E140" s="6"/>
      <c r="F140" s="6">
        <f t="shared" si="34"/>
        <v>0</v>
      </c>
      <c r="G140" s="25">
        <f>IFERROR(VLOOKUP(A140,[1]Hoja2!$A:$G,2,0),0)</f>
        <v>0</v>
      </c>
      <c r="H140" s="32">
        <v>0</v>
      </c>
      <c r="I140" s="19">
        <f t="shared" si="35"/>
        <v>0</v>
      </c>
      <c r="J140" s="26">
        <f>IFERROR(VLOOKUP($A140,[1]Hoja2!$A:$G,3,0),0)</f>
        <v>0</v>
      </c>
      <c r="K140" s="33">
        <v>0</v>
      </c>
      <c r="L140" s="24">
        <f t="shared" si="36"/>
        <v>0</v>
      </c>
      <c r="M140" s="27">
        <f>IFERROR(VLOOKUP($A140,[1]Hoja2!$A:$G,4,0),0)</f>
        <v>0</v>
      </c>
      <c r="N140" s="34">
        <v>0</v>
      </c>
      <c r="O140" s="23">
        <f t="shared" si="37"/>
        <v>0</v>
      </c>
      <c r="P140" s="28">
        <f>IFERROR(VLOOKUP($A140,[1]Hoja2!$A:$G,5,0),0)</f>
        <v>0</v>
      </c>
      <c r="Q140" s="35">
        <v>0</v>
      </c>
      <c r="R140" s="22">
        <f t="shared" si="38"/>
        <v>0</v>
      </c>
      <c r="S140" s="29">
        <f>IFERROR(VLOOKUP($A140,[1]Hoja2!$A:$G,6,0),0)</f>
        <v>0</v>
      </c>
      <c r="T140" s="36">
        <v>0</v>
      </c>
      <c r="U140" s="21">
        <f t="shared" si="39"/>
        <v>0</v>
      </c>
      <c r="V140" s="30">
        <f>IFERROR(VLOOKUP($A140,[1]Hoja2!$A:$G,7,0),0)</f>
        <v>0</v>
      </c>
      <c r="W140" s="37">
        <v>0</v>
      </c>
      <c r="X140" s="20">
        <f t="shared" si="40"/>
        <v>0</v>
      </c>
    </row>
    <row r="141" spans="1:24" x14ac:dyDescent="0.2">
      <c r="A141" s="3" t="s">
        <v>400</v>
      </c>
      <c r="B141" s="2" t="s">
        <v>289</v>
      </c>
      <c r="C141" s="4">
        <v>6</v>
      </c>
      <c r="D141" s="4" t="s">
        <v>465</v>
      </c>
      <c r="E141" s="6"/>
      <c r="F141" s="6">
        <f t="shared" si="34"/>
        <v>0</v>
      </c>
      <c r="G141" s="25">
        <f>IFERROR(VLOOKUP(A141,[1]Hoja2!$A:$G,2,0),0)</f>
        <v>0</v>
      </c>
      <c r="H141" s="32">
        <v>0</v>
      </c>
      <c r="I141" s="19">
        <f t="shared" si="35"/>
        <v>0</v>
      </c>
      <c r="J141" s="26">
        <f>IFERROR(VLOOKUP($A141,[1]Hoja2!$A:$G,3,0),0)</f>
        <v>0</v>
      </c>
      <c r="K141" s="33">
        <v>0</v>
      </c>
      <c r="L141" s="24">
        <f t="shared" si="36"/>
        <v>0</v>
      </c>
      <c r="M141" s="27">
        <f>IFERROR(VLOOKUP($A141,[1]Hoja2!$A:$G,4,0),0)</f>
        <v>0</v>
      </c>
      <c r="N141" s="34">
        <v>0</v>
      </c>
      <c r="O141" s="23">
        <f t="shared" si="37"/>
        <v>0</v>
      </c>
      <c r="P141" s="28">
        <f>IFERROR(VLOOKUP($A141,[1]Hoja2!$A:$G,5,0),0)</f>
        <v>0</v>
      </c>
      <c r="Q141" s="35">
        <v>0</v>
      </c>
      <c r="R141" s="22">
        <f t="shared" si="38"/>
        <v>0</v>
      </c>
      <c r="S141" s="29">
        <f>IFERROR(VLOOKUP($A141,[1]Hoja2!$A:$G,6,0),0)</f>
        <v>0</v>
      </c>
      <c r="T141" s="36">
        <v>0</v>
      </c>
      <c r="U141" s="21">
        <f t="shared" si="39"/>
        <v>0</v>
      </c>
      <c r="V141" s="30">
        <f>IFERROR(VLOOKUP($A141,[1]Hoja2!$A:$G,7,0),0)</f>
        <v>0</v>
      </c>
      <c r="W141" s="37">
        <v>0</v>
      </c>
      <c r="X141" s="20">
        <f t="shared" si="40"/>
        <v>0</v>
      </c>
    </row>
    <row r="142" spans="1:24" x14ac:dyDescent="0.2">
      <c r="A142" s="3" t="s">
        <v>401</v>
      </c>
      <c r="B142" s="2" t="s">
        <v>289</v>
      </c>
      <c r="C142" s="4">
        <v>6</v>
      </c>
      <c r="D142" s="4" t="s">
        <v>465</v>
      </c>
      <c r="E142" s="6"/>
      <c r="F142" s="6">
        <f t="shared" si="34"/>
        <v>0</v>
      </c>
      <c r="G142" s="25">
        <f>IFERROR(VLOOKUP(A142,[1]Hoja2!$A:$G,2,0),0)</f>
        <v>0</v>
      </c>
      <c r="H142" s="32">
        <v>0</v>
      </c>
      <c r="I142" s="19">
        <f t="shared" si="35"/>
        <v>0</v>
      </c>
      <c r="J142" s="26">
        <f>IFERROR(VLOOKUP($A142,[1]Hoja2!$A:$G,3,0),0)</f>
        <v>10</v>
      </c>
      <c r="K142" s="33">
        <v>0</v>
      </c>
      <c r="L142" s="24">
        <f t="shared" si="36"/>
        <v>0</v>
      </c>
      <c r="M142" s="27">
        <f>IFERROR(VLOOKUP($A142,[1]Hoja2!$A:$G,4,0),0)</f>
        <v>0</v>
      </c>
      <c r="N142" s="34">
        <v>0</v>
      </c>
      <c r="O142" s="23">
        <f t="shared" si="37"/>
        <v>0</v>
      </c>
      <c r="P142" s="28">
        <f>IFERROR(VLOOKUP($A142,[1]Hoja2!$A:$G,5,0),0)</f>
        <v>0</v>
      </c>
      <c r="Q142" s="35">
        <v>0</v>
      </c>
      <c r="R142" s="22">
        <f t="shared" si="38"/>
        <v>0</v>
      </c>
      <c r="S142" s="29">
        <f>IFERROR(VLOOKUP($A142,[1]Hoja2!$A:$G,6,0),0)</f>
        <v>0</v>
      </c>
      <c r="T142" s="36">
        <v>0</v>
      </c>
      <c r="U142" s="21">
        <f t="shared" si="39"/>
        <v>0</v>
      </c>
      <c r="V142" s="30">
        <f>IFERROR(VLOOKUP($A142,[1]Hoja2!$A:$G,7,0),0)</f>
        <v>6</v>
      </c>
      <c r="W142" s="37">
        <v>0</v>
      </c>
      <c r="X142" s="20">
        <f t="shared" si="40"/>
        <v>0</v>
      </c>
    </row>
    <row r="143" spans="1:24" x14ac:dyDescent="0.2">
      <c r="A143" s="3" t="s">
        <v>402</v>
      </c>
      <c r="B143" s="2" t="s">
        <v>289</v>
      </c>
      <c r="C143" s="4">
        <v>6</v>
      </c>
      <c r="D143" s="4" t="s">
        <v>465</v>
      </c>
      <c r="E143" s="6"/>
      <c r="F143" s="6">
        <f t="shared" si="34"/>
        <v>0</v>
      </c>
      <c r="G143" s="25">
        <f>IFERROR(VLOOKUP(A143,[1]Hoja2!$A:$G,2,0),0)</f>
        <v>0</v>
      </c>
      <c r="H143" s="32">
        <v>0</v>
      </c>
      <c r="I143" s="19">
        <f t="shared" si="35"/>
        <v>0</v>
      </c>
      <c r="J143" s="26">
        <f>IFERROR(VLOOKUP($A143,[1]Hoja2!$A:$G,3,0),0)</f>
        <v>0</v>
      </c>
      <c r="K143" s="33">
        <v>0</v>
      </c>
      <c r="L143" s="24">
        <f t="shared" si="36"/>
        <v>0</v>
      </c>
      <c r="M143" s="27">
        <f>IFERROR(VLOOKUP($A143,[1]Hoja2!$A:$G,4,0),0)</f>
        <v>0</v>
      </c>
      <c r="N143" s="34">
        <v>0</v>
      </c>
      <c r="O143" s="23">
        <f t="shared" si="37"/>
        <v>0</v>
      </c>
      <c r="P143" s="28">
        <f>IFERROR(VLOOKUP($A143,[1]Hoja2!$A:$G,5,0),0)</f>
        <v>0</v>
      </c>
      <c r="Q143" s="35">
        <v>0</v>
      </c>
      <c r="R143" s="22">
        <f t="shared" si="38"/>
        <v>0</v>
      </c>
      <c r="S143" s="29">
        <f>IFERROR(VLOOKUP($A143,[1]Hoja2!$A:$G,6,0),0)</f>
        <v>0</v>
      </c>
      <c r="T143" s="36">
        <v>0</v>
      </c>
      <c r="U143" s="21">
        <f t="shared" si="39"/>
        <v>0</v>
      </c>
      <c r="V143" s="30">
        <f>IFERROR(VLOOKUP($A143,[1]Hoja2!$A:$G,7,0),0)</f>
        <v>0</v>
      </c>
      <c r="W143" s="37">
        <v>0</v>
      </c>
      <c r="X143" s="20">
        <f t="shared" si="40"/>
        <v>0</v>
      </c>
    </row>
    <row r="144" spans="1:24" x14ac:dyDescent="0.2">
      <c r="A144" s="3" t="s">
        <v>403</v>
      </c>
      <c r="B144" s="2" t="s">
        <v>289</v>
      </c>
      <c r="C144" s="4">
        <v>6</v>
      </c>
      <c r="D144" s="4" t="s">
        <v>465</v>
      </c>
      <c r="E144" s="6"/>
      <c r="F144" s="6">
        <f t="shared" si="34"/>
        <v>0</v>
      </c>
      <c r="G144" s="25">
        <f>IFERROR(VLOOKUP(A144,[1]Hoja2!$A:$G,2,0),0)</f>
        <v>0</v>
      </c>
      <c r="H144" s="32">
        <v>0</v>
      </c>
      <c r="I144" s="19">
        <f t="shared" si="35"/>
        <v>0</v>
      </c>
      <c r="J144" s="26">
        <f>IFERROR(VLOOKUP($A144,[1]Hoja2!$A:$G,3,0),0)</f>
        <v>0</v>
      </c>
      <c r="K144" s="33">
        <v>0</v>
      </c>
      <c r="L144" s="24">
        <f t="shared" si="36"/>
        <v>0</v>
      </c>
      <c r="M144" s="27">
        <f>IFERROR(VLOOKUP($A144,[1]Hoja2!$A:$G,4,0),0)</f>
        <v>0</v>
      </c>
      <c r="N144" s="34">
        <v>0</v>
      </c>
      <c r="O144" s="23">
        <f t="shared" si="37"/>
        <v>0</v>
      </c>
      <c r="P144" s="28">
        <f>IFERROR(VLOOKUP($A144,[1]Hoja2!$A:$G,5,0),0)</f>
        <v>0</v>
      </c>
      <c r="Q144" s="35">
        <v>0</v>
      </c>
      <c r="R144" s="22">
        <f t="shared" si="38"/>
        <v>0</v>
      </c>
      <c r="S144" s="29">
        <f>IFERROR(VLOOKUP($A144,[1]Hoja2!$A:$G,6,0),0)</f>
        <v>4</v>
      </c>
      <c r="T144" s="36">
        <v>0</v>
      </c>
      <c r="U144" s="21">
        <f t="shared" si="39"/>
        <v>0</v>
      </c>
      <c r="V144" s="30">
        <f>IFERROR(VLOOKUP($A144,[1]Hoja2!$A:$G,7,0),0)</f>
        <v>0</v>
      </c>
      <c r="W144" s="37">
        <v>0</v>
      </c>
      <c r="X144" s="20">
        <f t="shared" si="40"/>
        <v>0</v>
      </c>
    </row>
    <row r="145" spans="1:24" x14ac:dyDescent="0.2">
      <c r="A145" s="3" t="s">
        <v>404</v>
      </c>
      <c r="B145" s="2" t="s">
        <v>289</v>
      </c>
      <c r="C145" s="4">
        <v>6</v>
      </c>
      <c r="D145" s="4" t="s">
        <v>465</v>
      </c>
      <c r="E145" s="6"/>
      <c r="F145" s="6">
        <f t="shared" si="34"/>
        <v>0</v>
      </c>
      <c r="G145" s="25">
        <f>IFERROR(VLOOKUP(A145,[1]Hoja2!$A:$G,2,0),0)</f>
        <v>0</v>
      </c>
      <c r="H145" s="32">
        <v>0</v>
      </c>
      <c r="I145" s="19">
        <f t="shared" si="35"/>
        <v>0</v>
      </c>
      <c r="J145" s="26">
        <f>IFERROR(VLOOKUP($A145,[1]Hoja2!$A:$G,3,0),0)</f>
        <v>9</v>
      </c>
      <c r="K145" s="33">
        <v>0</v>
      </c>
      <c r="L145" s="24">
        <f t="shared" si="36"/>
        <v>0</v>
      </c>
      <c r="M145" s="27">
        <f>IFERROR(VLOOKUP($A145,[1]Hoja2!$A:$G,4,0),0)</f>
        <v>0</v>
      </c>
      <c r="N145" s="34">
        <v>0</v>
      </c>
      <c r="O145" s="23">
        <f t="shared" si="37"/>
        <v>0</v>
      </c>
      <c r="P145" s="28">
        <f>IFERROR(VLOOKUP($A145,[1]Hoja2!$A:$G,5,0),0)</f>
        <v>3</v>
      </c>
      <c r="Q145" s="35">
        <v>0</v>
      </c>
      <c r="R145" s="22">
        <f t="shared" si="38"/>
        <v>0</v>
      </c>
      <c r="S145" s="29">
        <f>IFERROR(VLOOKUP($A145,[1]Hoja2!$A:$G,6,0),0)</f>
        <v>4</v>
      </c>
      <c r="T145" s="36">
        <v>0</v>
      </c>
      <c r="U145" s="21">
        <f t="shared" si="39"/>
        <v>0</v>
      </c>
      <c r="V145" s="30">
        <f>IFERROR(VLOOKUP($A145,[1]Hoja2!$A:$G,7,0),0)</f>
        <v>8</v>
      </c>
      <c r="W145" s="37">
        <v>0</v>
      </c>
      <c r="X145" s="20">
        <f t="shared" si="40"/>
        <v>0</v>
      </c>
    </row>
    <row r="146" spans="1:24" x14ac:dyDescent="0.2">
      <c r="A146" s="3" t="s">
        <v>405</v>
      </c>
      <c r="B146" s="2" t="s">
        <v>289</v>
      </c>
      <c r="C146" s="4">
        <v>6</v>
      </c>
      <c r="D146" s="4" t="s">
        <v>465</v>
      </c>
      <c r="E146" s="6"/>
      <c r="F146" s="6">
        <f t="shared" si="34"/>
        <v>0</v>
      </c>
      <c r="G146" s="25">
        <f>IFERROR(VLOOKUP(A146,[1]Hoja2!$A:$G,2,0),0)</f>
        <v>0</v>
      </c>
      <c r="H146" s="32">
        <v>0</v>
      </c>
      <c r="I146" s="19">
        <f t="shared" si="35"/>
        <v>0</v>
      </c>
      <c r="J146" s="26">
        <f>IFERROR(VLOOKUP($A146,[1]Hoja2!$A:$G,3,0),0)</f>
        <v>0</v>
      </c>
      <c r="K146" s="33">
        <v>0</v>
      </c>
      <c r="L146" s="24">
        <f t="shared" si="36"/>
        <v>0</v>
      </c>
      <c r="M146" s="27">
        <f>IFERROR(VLOOKUP($A146,[1]Hoja2!$A:$G,4,0),0)</f>
        <v>0</v>
      </c>
      <c r="N146" s="34">
        <v>0</v>
      </c>
      <c r="O146" s="23">
        <f t="shared" si="37"/>
        <v>0</v>
      </c>
      <c r="P146" s="28">
        <f>IFERROR(VLOOKUP($A146,[1]Hoja2!$A:$G,5,0),0)</f>
        <v>0</v>
      </c>
      <c r="Q146" s="35">
        <v>0</v>
      </c>
      <c r="R146" s="22">
        <f t="shared" si="38"/>
        <v>0</v>
      </c>
      <c r="S146" s="29">
        <f>IFERROR(VLOOKUP($A146,[1]Hoja2!$A:$G,6,0),0)</f>
        <v>0</v>
      </c>
      <c r="T146" s="36">
        <v>0</v>
      </c>
      <c r="U146" s="21">
        <f t="shared" si="39"/>
        <v>0</v>
      </c>
      <c r="V146" s="30">
        <f>IFERROR(VLOOKUP($A146,[1]Hoja2!$A:$G,7,0),0)</f>
        <v>0</v>
      </c>
      <c r="W146" s="37">
        <v>0</v>
      </c>
      <c r="X146" s="20">
        <f t="shared" si="40"/>
        <v>0</v>
      </c>
    </row>
    <row r="147" spans="1:24" x14ac:dyDescent="0.2">
      <c r="A147" s="3" t="s">
        <v>406</v>
      </c>
      <c r="B147" s="2" t="s">
        <v>289</v>
      </c>
      <c r="C147" s="4">
        <v>6</v>
      </c>
      <c r="D147" s="4" t="s">
        <v>465</v>
      </c>
      <c r="E147" s="6"/>
      <c r="F147" s="6">
        <f t="shared" si="34"/>
        <v>0</v>
      </c>
      <c r="G147" s="25">
        <f>IFERROR(VLOOKUP(A147,[1]Hoja2!$A:$G,2,0),0)</f>
        <v>0</v>
      </c>
      <c r="H147" s="32">
        <v>0</v>
      </c>
      <c r="I147" s="19">
        <f t="shared" si="35"/>
        <v>0</v>
      </c>
      <c r="J147" s="26">
        <f>IFERROR(VLOOKUP($A147,[1]Hoja2!$A:$G,3,0),0)</f>
        <v>0</v>
      </c>
      <c r="K147" s="33">
        <v>0</v>
      </c>
      <c r="L147" s="24">
        <f t="shared" si="36"/>
        <v>0</v>
      </c>
      <c r="M147" s="27">
        <f>IFERROR(VLOOKUP($A147,[1]Hoja2!$A:$G,4,0),0)</f>
        <v>0</v>
      </c>
      <c r="N147" s="34">
        <v>0</v>
      </c>
      <c r="O147" s="23">
        <f t="shared" si="37"/>
        <v>0</v>
      </c>
      <c r="P147" s="28">
        <f>IFERROR(VLOOKUP($A147,[1]Hoja2!$A:$G,5,0),0)</f>
        <v>0</v>
      </c>
      <c r="Q147" s="35">
        <v>0</v>
      </c>
      <c r="R147" s="22">
        <f t="shared" si="38"/>
        <v>0</v>
      </c>
      <c r="S147" s="29">
        <f>IFERROR(VLOOKUP($A147,[1]Hoja2!$A:$G,6,0),0)</f>
        <v>0</v>
      </c>
      <c r="T147" s="36">
        <v>0</v>
      </c>
      <c r="U147" s="21">
        <f t="shared" si="39"/>
        <v>0</v>
      </c>
      <c r="V147" s="30">
        <f>IFERROR(VLOOKUP($A147,[1]Hoja2!$A:$G,7,0),0)</f>
        <v>0</v>
      </c>
      <c r="W147" s="37">
        <v>0</v>
      </c>
      <c r="X147" s="20">
        <f t="shared" si="40"/>
        <v>0</v>
      </c>
    </row>
    <row r="148" spans="1:24" x14ac:dyDescent="0.2">
      <c r="A148" s="3" t="s">
        <v>407</v>
      </c>
      <c r="B148" s="2" t="s">
        <v>289</v>
      </c>
      <c r="C148" s="4">
        <v>6</v>
      </c>
      <c r="D148" s="4" t="s">
        <v>465</v>
      </c>
      <c r="E148" s="6"/>
      <c r="F148" s="6">
        <f t="shared" si="34"/>
        <v>0</v>
      </c>
      <c r="G148" s="25">
        <f>IFERROR(VLOOKUP(A148,[1]Hoja2!$A:$G,2,0),0)</f>
        <v>0</v>
      </c>
      <c r="H148" s="32">
        <v>0</v>
      </c>
      <c r="I148" s="19">
        <f t="shared" si="35"/>
        <v>0</v>
      </c>
      <c r="J148" s="26">
        <f>IFERROR(VLOOKUP($A148,[1]Hoja2!$A:$G,3,0),0)</f>
        <v>0</v>
      </c>
      <c r="K148" s="33">
        <v>0</v>
      </c>
      <c r="L148" s="24">
        <f t="shared" si="36"/>
        <v>0</v>
      </c>
      <c r="M148" s="27">
        <f>IFERROR(VLOOKUP($A148,[1]Hoja2!$A:$G,4,0),0)</f>
        <v>0</v>
      </c>
      <c r="N148" s="34">
        <v>0</v>
      </c>
      <c r="O148" s="23">
        <f t="shared" si="37"/>
        <v>0</v>
      </c>
      <c r="P148" s="28">
        <f>IFERROR(VLOOKUP($A148,[1]Hoja2!$A:$G,5,0),0)</f>
        <v>0</v>
      </c>
      <c r="Q148" s="35">
        <v>0</v>
      </c>
      <c r="R148" s="22">
        <f t="shared" si="38"/>
        <v>0</v>
      </c>
      <c r="S148" s="29">
        <f>IFERROR(VLOOKUP($A148,[1]Hoja2!$A:$G,6,0),0)</f>
        <v>0</v>
      </c>
      <c r="T148" s="36">
        <v>0</v>
      </c>
      <c r="U148" s="21">
        <f t="shared" si="39"/>
        <v>0</v>
      </c>
      <c r="V148" s="30">
        <f>IFERROR(VLOOKUP($A148,[1]Hoja2!$A:$G,7,0),0)</f>
        <v>0</v>
      </c>
      <c r="W148" s="37">
        <v>0</v>
      </c>
      <c r="X148" s="20">
        <f t="shared" si="40"/>
        <v>0</v>
      </c>
    </row>
    <row r="149" spans="1:24" x14ac:dyDescent="0.2">
      <c r="A149" s="3" t="s">
        <v>408</v>
      </c>
      <c r="B149" s="2" t="s">
        <v>284</v>
      </c>
      <c r="C149" s="4">
        <v>500</v>
      </c>
      <c r="D149" s="4" t="s">
        <v>460</v>
      </c>
      <c r="E149" s="6"/>
      <c r="F149" s="6">
        <f t="shared" si="34"/>
        <v>0</v>
      </c>
      <c r="G149" s="25">
        <f>IFERROR(VLOOKUP(A149,[1]Hoja2!$A:$G,2,0),0)</f>
        <v>27</v>
      </c>
      <c r="H149" s="32">
        <v>0</v>
      </c>
      <c r="I149" s="19">
        <f t="shared" si="35"/>
        <v>0</v>
      </c>
      <c r="J149" s="26">
        <f>IFERROR(VLOOKUP($A149,[1]Hoja2!$A:$G,3,0),0)</f>
        <v>6</v>
      </c>
      <c r="K149" s="33">
        <v>0</v>
      </c>
      <c r="L149" s="24">
        <f t="shared" si="36"/>
        <v>0</v>
      </c>
      <c r="M149" s="27">
        <f>IFERROR(VLOOKUP($A149,[1]Hoja2!$A:$G,4,0),0)</f>
        <v>0</v>
      </c>
      <c r="N149" s="34">
        <v>0</v>
      </c>
      <c r="O149" s="23">
        <f t="shared" si="37"/>
        <v>0</v>
      </c>
      <c r="P149" s="28">
        <f>IFERROR(VLOOKUP($A149,[1]Hoja2!$A:$G,5,0),0)</f>
        <v>2</v>
      </c>
      <c r="Q149" s="35">
        <v>0</v>
      </c>
      <c r="R149" s="22">
        <f t="shared" si="38"/>
        <v>0</v>
      </c>
      <c r="S149" s="29">
        <f>IFERROR(VLOOKUP($A149,[1]Hoja2!$A:$G,6,0),0)</f>
        <v>0</v>
      </c>
      <c r="T149" s="36">
        <v>0</v>
      </c>
      <c r="U149" s="21">
        <f t="shared" si="39"/>
        <v>0</v>
      </c>
      <c r="V149" s="30">
        <f>IFERROR(VLOOKUP($A149,[1]Hoja2!$A:$G,7,0),0)</f>
        <v>0</v>
      </c>
      <c r="W149" s="37">
        <v>0</v>
      </c>
      <c r="X149" s="20">
        <f t="shared" si="40"/>
        <v>0</v>
      </c>
    </row>
    <row r="150" spans="1:24" x14ac:dyDescent="0.2">
      <c r="A150" s="3" t="s">
        <v>409</v>
      </c>
      <c r="B150" s="2" t="s">
        <v>284</v>
      </c>
      <c r="C150" s="4">
        <v>500</v>
      </c>
      <c r="D150" s="4" t="s">
        <v>460</v>
      </c>
      <c r="E150" s="6"/>
      <c r="F150" s="6">
        <f t="shared" si="34"/>
        <v>0</v>
      </c>
      <c r="G150" s="25">
        <f>IFERROR(VLOOKUP(A150,[1]Hoja2!$A:$G,2,0),0)</f>
        <v>32</v>
      </c>
      <c r="H150" s="32">
        <v>0</v>
      </c>
      <c r="I150" s="19">
        <f t="shared" si="35"/>
        <v>0</v>
      </c>
      <c r="J150" s="26">
        <f>IFERROR(VLOOKUP($A150,[1]Hoja2!$A:$G,3,0),0)</f>
        <v>6</v>
      </c>
      <c r="K150" s="33">
        <v>0</v>
      </c>
      <c r="L150" s="24">
        <f t="shared" si="36"/>
        <v>0</v>
      </c>
      <c r="M150" s="27">
        <f>IFERROR(VLOOKUP($A150,[1]Hoja2!$A:$G,4,0),0)</f>
        <v>0</v>
      </c>
      <c r="N150" s="34">
        <v>0</v>
      </c>
      <c r="O150" s="23">
        <f t="shared" si="37"/>
        <v>0</v>
      </c>
      <c r="P150" s="28">
        <f>IFERROR(VLOOKUP($A150,[1]Hoja2!$A:$G,5,0),0)</f>
        <v>1</v>
      </c>
      <c r="Q150" s="35">
        <v>0</v>
      </c>
      <c r="R150" s="22">
        <f t="shared" si="38"/>
        <v>0</v>
      </c>
      <c r="S150" s="29">
        <f>IFERROR(VLOOKUP($A150,[1]Hoja2!$A:$G,6,0),0)</f>
        <v>0</v>
      </c>
      <c r="T150" s="36">
        <v>0</v>
      </c>
      <c r="U150" s="21">
        <f t="shared" si="39"/>
        <v>0</v>
      </c>
      <c r="V150" s="30">
        <f>IFERROR(VLOOKUP($A150,[1]Hoja2!$A:$G,7,0),0)</f>
        <v>0</v>
      </c>
      <c r="W150" s="37">
        <v>0</v>
      </c>
      <c r="X150" s="20">
        <f t="shared" si="40"/>
        <v>0</v>
      </c>
    </row>
    <row r="151" spans="1:24" x14ac:dyDescent="0.2">
      <c r="A151" s="3" t="s">
        <v>410</v>
      </c>
      <c r="B151" s="2" t="s">
        <v>307</v>
      </c>
      <c r="C151" s="4">
        <v>1</v>
      </c>
      <c r="D151" s="4" t="s">
        <v>465</v>
      </c>
      <c r="E151" s="6"/>
      <c r="F151" s="6">
        <f t="shared" si="34"/>
        <v>0</v>
      </c>
      <c r="G151" s="25">
        <f>IFERROR(VLOOKUP(A151,[1]Hoja2!$A:$G,2,0),0)</f>
        <v>3</v>
      </c>
      <c r="H151" s="32">
        <v>0</v>
      </c>
      <c r="I151" s="19">
        <f t="shared" si="35"/>
        <v>0</v>
      </c>
      <c r="J151" s="26">
        <f>IFERROR(VLOOKUP($A151,[1]Hoja2!$A:$G,3,0),0)</f>
        <v>0</v>
      </c>
      <c r="K151" s="33">
        <v>0</v>
      </c>
      <c r="L151" s="24">
        <f t="shared" si="36"/>
        <v>0</v>
      </c>
      <c r="M151" s="27">
        <f>IFERROR(VLOOKUP($A151,[1]Hoja2!$A:$G,4,0),0)</f>
        <v>0</v>
      </c>
      <c r="N151" s="34">
        <v>0</v>
      </c>
      <c r="O151" s="23">
        <f t="shared" si="37"/>
        <v>0</v>
      </c>
      <c r="P151" s="28">
        <f>IFERROR(VLOOKUP($A151,[1]Hoja2!$A:$G,5,0),0)</f>
        <v>3</v>
      </c>
      <c r="Q151" s="35">
        <v>0</v>
      </c>
      <c r="R151" s="22">
        <f t="shared" si="38"/>
        <v>0</v>
      </c>
      <c r="S151" s="29">
        <f>IFERROR(VLOOKUP($A151,[1]Hoja2!$A:$G,6,0),0)</f>
        <v>2</v>
      </c>
      <c r="T151" s="36">
        <v>0</v>
      </c>
      <c r="U151" s="21">
        <f t="shared" si="39"/>
        <v>0</v>
      </c>
      <c r="V151" s="30">
        <f>IFERROR(VLOOKUP($A151,[1]Hoja2!$A:$G,7,0),0)</f>
        <v>1</v>
      </c>
      <c r="W151" s="37">
        <v>0</v>
      </c>
      <c r="X151" s="20">
        <f t="shared" si="40"/>
        <v>0</v>
      </c>
    </row>
    <row r="152" spans="1:24" x14ac:dyDescent="0.2">
      <c r="A152" s="3" t="s">
        <v>497</v>
      </c>
      <c r="B152" s="2" t="s">
        <v>299</v>
      </c>
      <c r="C152" s="4">
        <v>1</v>
      </c>
      <c r="D152" s="4" t="s">
        <v>465</v>
      </c>
      <c r="E152" s="6"/>
      <c r="F152" s="6">
        <f t="shared" ref="F152:F153" si="41">I152+L152+O152+R152+U152+X152</f>
        <v>0</v>
      </c>
      <c r="G152" s="25">
        <f>IFERROR(VLOOKUP(A152,[1]Hoja2!$A:$G,2,0),0)</f>
        <v>4</v>
      </c>
      <c r="H152" s="32">
        <v>0</v>
      </c>
      <c r="I152" s="19">
        <f t="shared" ref="I152:I153" si="42">G152*H152</f>
        <v>0</v>
      </c>
      <c r="J152" s="26">
        <f>IFERROR(VLOOKUP($A152,[1]Hoja2!$A:$G,3,0),0)</f>
        <v>0</v>
      </c>
      <c r="K152" s="33">
        <v>0</v>
      </c>
      <c r="L152" s="24">
        <f t="shared" ref="L152:L153" si="43">J152*K152</f>
        <v>0</v>
      </c>
      <c r="M152" s="27">
        <f>IFERROR(VLOOKUP($A152,[1]Hoja2!$A:$G,4,0),0)</f>
        <v>0</v>
      </c>
      <c r="N152" s="34">
        <v>0</v>
      </c>
      <c r="O152" s="23">
        <f t="shared" ref="O152:O153" si="44">M152*N152</f>
        <v>0</v>
      </c>
      <c r="P152" s="28">
        <f>IFERROR(VLOOKUP($A152,[1]Hoja2!$A:$G,5,0),0)</f>
        <v>10</v>
      </c>
      <c r="Q152" s="35">
        <v>0</v>
      </c>
      <c r="R152" s="22">
        <f t="shared" ref="R152:R153" si="45">P152*Q152</f>
        <v>0</v>
      </c>
      <c r="S152" s="29">
        <f>IFERROR(VLOOKUP($A152,[1]Hoja2!$A:$G,6,0),0)</f>
        <v>0</v>
      </c>
      <c r="T152" s="36">
        <v>0</v>
      </c>
      <c r="U152" s="21">
        <f t="shared" ref="U152:U153" si="46">S152*T152</f>
        <v>0</v>
      </c>
      <c r="V152" s="30">
        <f>IFERROR(VLOOKUP($A152,[1]Hoja2!$A:$G,7,0),0)</f>
        <v>0</v>
      </c>
      <c r="W152" s="37">
        <v>0</v>
      </c>
      <c r="X152" s="20">
        <f t="shared" ref="X152:X153" si="47">V152*W152</f>
        <v>0</v>
      </c>
    </row>
    <row r="153" spans="1:24" x14ac:dyDescent="0.2">
      <c r="A153" s="3" t="s">
        <v>498</v>
      </c>
      <c r="B153" s="2" t="s">
        <v>299</v>
      </c>
      <c r="C153" s="4">
        <v>1</v>
      </c>
      <c r="D153" s="4" t="s">
        <v>465</v>
      </c>
      <c r="E153" s="6"/>
      <c r="F153" s="6">
        <f t="shared" si="41"/>
        <v>0</v>
      </c>
      <c r="G153" s="25">
        <f>IFERROR(VLOOKUP(A153,[1]Hoja2!$A:$G,2,0),0)</f>
        <v>0</v>
      </c>
      <c r="H153" s="32">
        <v>0</v>
      </c>
      <c r="I153" s="19">
        <f t="shared" si="42"/>
        <v>0</v>
      </c>
      <c r="J153" s="26">
        <f>IFERROR(VLOOKUP($A153,[1]Hoja2!$A:$G,3,0),0)</f>
        <v>0</v>
      </c>
      <c r="K153" s="33">
        <v>0</v>
      </c>
      <c r="L153" s="24">
        <f t="shared" si="43"/>
        <v>0</v>
      </c>
      <c r="M153" s="27">
        <f>IFERROR(VLOOKUP($A153,[1]Hoja2!$A:$G,4,0),0)</f>
        <v>0</v>
      </c>
      <c r="N153" s="34">
        <v>0</v>
      </c>
      <c r="O153" s="23">
        <f t="shared" si="44"/>
        <v>0</v>
      </c>
      <c r="P153" s="28">
        <f>IFERROR(VLOOKUP($A153,[1]Hoja2!$A:$G,5,0),0)</f>
        <v>3</v>
      </c>
      <c r="Q153" s="35">
        <v>0</v>
      </c>
      <c r="R153" s="22">
        <f t="shared" si="45"/>
        <v>0</v>
      </c>
      <c r="S153" s="29">
        <f>IFERROR(VLOOKUP($A153,[1]Hoja2!$A:$G,6,0),0)</f>
        <v>0</v>
      </c>
      <c r="T153" s="36">
        <v>0</v>
      </c>
      <c r="U153" s="21">
        <f t="shared" si="46"/>
        <v>0</v>
      </c>
      <c r="V153" s="30">
        <f>IFERROR(VLOOKUP($A153,[1]Hoja2!$A:$G,7,0),0)</f>
        <v>0</v>
      </c>
      <c r="W153" s="37">
        <v>0</v>
      </c>
      <c r="X153" s="20">
        <f t="shared" si="47"/>
        <v>0</v>
      </c>
    </row>
    <row r="154" spans="1:24" x14ac:dyDescent="0.2">
      <c r="A154" s="3" t="s">
        <v>411</v>
      </c>
      <c r="B154" s="2" t="s">
        <v>284</v>
      </c>
      <c r="C154" s="4">
        <v>100</v>
      </c>
      <c r="D154" s="4" t="s">
        <v>465</v>
      </c>
      <c r="E154" s="6"/>
      <c r="F154" s="6">
        <f t="shared" ref="F154:F196" si="48">I154+L154+O154+R154+U154+X154</f>
        <v>0</v>
      </c>
      <c r="G154" s="25">
        <f>IFERROR(VLOOKUP(A154,[1]Hoja2!$A:$G,2,0),0)</f>
        <v>1005</v>
      </c>
      <c r="H154" s="32">
        <v>0</v>
      </c>
      <c r="I154" s="19">
        <f t="shared" ref="I154:I196" si="49">G154*H154</f>
        <v>0</v>
      </c>
      <c r="J154" s="26">
        <f>IFERROR(VLOOKUP($A154,[1]Hoja2!$A:$G,3,0),0)</f>
        <v>35</v>
      </c>
      <c r="K154" s="33">
        <v>0</v>
      </c>
      <c r="L154" s="24">
        <f t="shared" ref="L154:L196" si="50">J154*K154</f>
        <v>0</v>
      </c>
      <c r="M154" s="27">
        <f>IFERROR(VLOOKUP($A154,[1]Hoja2!$A:$G,4,0),0)</f>
        <v>60</v>
      </c>
      <c r="N154" s="34">
        <v>0</v>
      </c>
      <c r="O154" s="23">
        <f t="shared" ref="O154:O196" si="51">M154*N154</f>
        <v>0</v>
      </c>
      <c r="P154" s="28">
        <f>IFERROR(VLOOKUP($A154,[1]Hoja2!$A:$G,5,0),0)</f>
        <v>30</v>
      </c>
      <c r="Q154" s="35">
        <v>0</v>
      </c>
      <c r="R154" s="22">
        <f t="shared" ref="R154:R196" si="52">P154*Q154</f>
        <v>0</v>
      </c>
      <c r="S154" s="29">
        <f>IFERROR(VLOOKUP($A154,[1]Hoja2!$A:$G,6,0),0)</f>
        <v>53</v>
      </c>
      <c r="T154" s="36">
        <v>0</v>
      </c>
      <c r="U154" s="21">
        <f t="shared" ref="U154:U196" si="53">S154*T154</f>
        <v>0</v>
      </c>
      <c r="V154" s="30">
        <f>IFERROR(VLOOKUP($A154,[1]Hoja2!$A:$G,7,0),0)</f>
        <v>76</v>
      </c>
      <c r="W154" s="37">
        <v>0</v>
      </c>
      <c r="X154" s="20">
        <f t="shared" ref="X154:X196" si="54">V154*W154</f>
        <v>0</v>
      </c>
    </row>
    <row r="155" spans="1:24" x14ac:dyDescent="0.2">
      <c r="A155" s="3" t="s">
        <v>412</v>
      </c>
      <c r="B155" s="2" t="s">
        <v>331</v>
      </c>
      <c r="C155" s="4">
        <v>7</v>
      </c>
      <c r="D155" s="4" t="s">
        <v>460</v>
      </c>
      <c r="E155" s="6"/>
      <c r="F155" s="6">
        <f t="shared" si="48"/>
        <v>0</v>
      </c>
      <c r="G155" s="25">
        <f>IFERROR(VLOOKUP(A155,[1]Hoja2!$A:$G,2,0),0)</f>
        <v>22</v>
      </c>
      <c r="H155" s="32">
        <v>0</v>
      </c>
      <c r="I155" s="19">
        <f t="shared" si="49"/>
        <v>0</v>
      </c>
      <c r="J155" s="26">
        <f>IFERROR(VLOOKUP($A155,[1]Hoja2!$A:$G,3,0),0)</f>
        <v>1</v>
      </c>
      <c r="K155" s="33">
        <v>0</v>
      </c>
      <c r="L155" s="24">
        <f t="shared" si="50"/>
        <v>0</v>
      </c>
      <c r="M155" s="27">
        <f>IFERROR(VLOOKUP($A155,[1]Hoja2!$A:$G,4,0),0)</f>
        <v>6</v>
      </c>
      <c r="N155" s="34">
        <v>0</v>
      </c>
      <c r="O155" s="23">
        <f t="shared" si="51"/>
        <v>0</v>
      </c>
      <c r="P155" s="28">
        <f>IFERROR(VLOOKUP($A155,[1]Hoja2!$A:$G,5,0),0)</f>
        <v>12</v>
      </c>
      <c r="Q155" s="35">
        <v>0</v>
      </c>
      <c r="R155" s="22">
        <f t="shared" si="52"/>
        <v>0</v>
      </c>
      <c r="S155" s="29">
        <f>IFERROR(VLOOKUP($A155,[1]Hoja2!$A:$G,6,0),0)</f>
        <v>8</v>
      </c>
      <c r="T155" s="36">
        <v>0</v>
      </c>
      <c r="U155" s="21">
        <f t="shared" si="53"/>
        <v>0</v>
      </c>
      <c r="V155" s="30">
        <f>IFERROR(VLOOKUP($A155,[1]Hoja2!$A:$G,7,0),0)</f>
        <v>0</v>
      </c>
      <c r="W155" s="37">
        <v>0</v>
      </c>
      <c r="X155" s="20">
        <f t="shared" si="54"/>
        <v>0</v>
      </c>
    </row>
    <row r="156" spans="1:24" x14ac:dyDescent="0.2">
      <c r="A156" s="3" t="s">
        <v>499</v>
      </c>
      <c r="B156" s="2" t="s">
        <v>284</v>
      </c>
      <c r="C156" s="4">
        <v>7</v>
      </c>
      <c r="D156" s="4" t="s">
        <v>460</v>
      </c>
      <c r="E156" s="6"/>
      <c r="F156" s="6">
        <f t="shared" si="48"/>
        <v>0</v>
      </c>
      <c r="G156" s="25">
        <f>IFERROR(VLOOKUP(A156,[1]Hoja2!$A:$G,2,0),0)</f>
        <v>8</v>
      </c>
      <c r="H156" s="32">
        <v>0</v>
      </c>
      <c r="I156" s="19">
        <f t="shared" si="49"/>
        <v>0</v>
      </c>
      <c r="J156" s="26">
        <f>IFERROR(VLOOKUP($A156,[1]Hoja2!$A:$G,3,0),0)</f>
        <v>1</v>
      </c>
      <c r="K156" s="33">
        <v>0</v>
      </c>
      <c r="L156" s="24">
        <f t="shared" si="50"/>
        <v>0</v>
      </c>
      <c r="M156" s="27">
        <f>IFERROR(VLOOKUP($A156,[1]Hoja2!$A:$G,4,0),0)</f>
        <v>7</v>
      </c>
      <c r="N156" s="34">
        <v>0</v>
      </c>
      <c r="O156" s="23">
        <f t="shared" si="51"/>
        <v>0</v>
      </c>
      <c r="P156" s="28">
        <f>IFERROR(VLOOKUP($A156,[1]Hoja2!$A:$G,5,0),0)</f>
        <v>4</v>
      </c>
      <c r="Q156" s="35">
        <v>0</v>
      </c>
      <c r="R156" s="22">
        <f t="shared" si="52"/>
        <v>0</v>
      </c>
      <c r="S156" s="29">
        <f>IFERROR(VLOOKUP($A156,[1]Hoja2!$A:$G,6,0),0)</f>
        <v>0</v>
      </c>
      <c r="T156" s="36">
        <v>0</v>
      </c>
      <c r="U156" s="21">
        <f t="shared" si="53"/>
        <v>0</v>
      </c>
      <c r="V156" s="30">
        <f>IFERROR(VLOOKUP($A156,[1]Hoja2!$A:$G,7,0),0)</f>
        <v>1</v>
      </c>
      <c r="W156" s="37">
        <v>0</v>
      </c>
      <c r="X156" s="20">
        <f t="shared" si="54"/>
        <v>0</v>
      </c>
    </row>
    <row r="157" spans="1:24" x14ac:dyDescent="0.2">
      <c r="A157" s="3" t="s">
        <v>500</v>
      </c>
      <c r="B157" s="2" t="s">
        <v>284</v>
      </c>
      <c r="C157" s="4">
        <v>7</v>
      </c>
      <c r="D157" s="4" t="s">
        <v>460</v>
      </c>
      <c r="E157" s="6"/>
      <c r="F157" s="6">
        <f t="shared" si="48"/>
        <v>0</v>
      </c>
      <c r="G157" s="25">
        <f>IFERROR(VLOOKUP(A157,[1]Hoja2!$A:$G,2,0),0)</f>
        <v>5</v>
      </c>
      <c r="H157" s="32">
        <v>0</v>
      </c>
      <c r="I157" s="19">
        <f t="shared" si="49"/>
        <v>0</v>
      </c>
      <c r="J157" s="26">
        <f>IFERROR(VLOOKUP($A157,[1]Hoja2!$A:$G,3,0),0)</f>
        <v>2</v>
      </c>
      <c r="K157" s="33">
        <v>0</v>
      </c>
      <c r="L157" s="24">
        <f t="shared" si="50"/>
        <v>0</v>
      </c>
      <c r="M157" s="27">
        <f>IFERROR(VLOOKUP($A157,[1]Hoja2!$A:$G,4,0),0)</f>
        <v>3</v>
      </c>
      <c r="N157" s="34">
        <v>0</v>
      </c>
      <c r="O157" s="23">
        <f t="shared" si="51"/>
        <v>0</v>
      </c>
      <c r="P157" s="28">
        <f>IFERROR(VLOOKUP($A157,[1]Hoja2!$A:$G,5,0),0)</f>
        <v>2</v>
      </c>
      <c r="Q157" s="35">
        <v>0</v>
      </c>
      <c r="R157" s="22">
        <f t="shared" si="52"/>
        <v>0</v>
      </c>
      <c r="S157" s="29">
        <f>IFERROR(VLOOKUP($A157,[1]Hoja2!$A:$G,6,0),0)</f>
        <v>1</v>
      </c>
      <c r="T157" s="36">
        <v>0</v>
      </c>
      <c r="U157" s="21">
        <f t="shared" si="53"/>
        <v>0</v>
      </c>
      <c r="V157" s="30">
        <f>IFERROR(VLOOKUP($A157,[1]Hoja2!$A:$G,7,0),0)</f>
        <v>0</v>
      </c>
      <c r="W157" s="37">
        <v>0</v>
      </c>
      <c r="X157" s="20">
        <f t="shared" si="54"/>
        <v>0</v>
      </c>
    </row>
    <row r="158" spans="1:24" x14ac:dyDescent="0.2">
      <c r="A158" s="3" t="s">
        <v>413</v>
      </c>
      <c r="B158" s="2" t="s">
        <v>284</v>
      </c>
      <c r="C158" s="4">
        <v>175</v>
      </c>
      <c r="D158" s="4" t="s">
        <v>463</v>
      </c>
      <c r="E158" s="6"/>
      <c r="F158" s="6">
        <f t="shared" si="48"/>
        <v>0</v>
      </c>
      <c r="G158" s="25">
        <f>IFERROR(VLOOKUP(A158,[1]Hoja2!$A:$G,2,0),0)</f>
        <v>16</v>
      </c>
      <c r="H158" s="32">
        <v>0</v>
      </c>
      <c r="I158" s="19">
        <f t="shared" si="49"/>
        <v>0</v>
      </c>
      <c r="J158" s="26">
        <f>IFERROR(VLOOKUP($A158,[1]Hoja2!$A:$G,3,0),0)</f>
        <v>4</v>
      </c>
      <c r="K158" s="33">
        <v>0</v>
      </c>
      <c r="L158" s="24">
        <f t="shared" si="50"/>
        <v>0</v>
      </c>
      <c r="M158" s="27">
        <f>IFERROR(VLOOKUP($A158,[1]Hoja2!$A:$G,4,0),0)</f>
        <v>14</v>
      </c>
      <c r="N158" s="34">
        <v>0</v>
      </c>
      <c r="O158" s="23">
        <f t="shared" si="51"/>
        <v>0</v>
      </c>
      <c r="P158" s="28">
        <f>IFERROR(VLOOKUP($A158,[1]Hoja2!$A:$G,5,0),0)</f>
        <v>12</v>
      </c>
      <c r="Q158" s="35">
        <v>0</v>
      </c>
      <c r="R158" s="22">
        <f t="shared" si="52"/>
        <v>0</v>
      </c>
      <c r="S158" s="29">
        <f>IFERROR(VLOOKUP($A158,[1]Hoja2!$A:$G,6,0),0)</f>
        <v>0</v>
      </c>
      <c r="T158" s="36">
        <v>0</v>
      </c>
      <c r="U158" s="21">
        <f t="shared" si="53"/>
        <v>0</v>
      </c>
      <c r="V158" s="30">
        <f>IFERROR(VLOOKUP($A158,[1]Hoja2!$A:$G,7,0),0)</f>
        <v>5</v>
      </c>
      <c r="W158" s="37">
        <v>0</v>
      </c>
      <c r="X158" s="20">
        <f t="shared" si="54"/>
        <v>0</v>
      </c>
    </row>
    <row r="159" spans="1:24" x14ac:dyDescent="0.2">
      <c r="A159" s="3" t="s">
        <v>414</v>
      </c>
      <c r="B159" s="2" t="s">
        <v>289</v>
      </c>
      <c r="C159" s="4">
        <v>12</v>
      </c>
      <c r="D159" s="4" t="s">
        <v>467</v>
      </c>
      <c r="E159" s="6"/>
      <c r="F159" s="6">
        <f t="shared" si="48"/>
        <v>0</v>
      </c>
      <c r="G159" s="25">
        <f>IFERROR(VLOOKUP(A159,[1]Hoja2!$A:$G,2,0),0)</f>
        <v>173</v>
      </c>
      <c r="H159" s="32">
        <v>0</v>
      </c>
      <c r="I159" s="19">
        <f t="shared" si="49"/>
        <v>0</v>
      </c>
      <c r="J159" s="26">
        <f>IFERROR(VLOOKUP($A159,[1]Hoja2!$A:$G,3,0),0)</f>
        <v>25</v>
      </c>
      <c r="K159" s="33">
        <v>0</v>
      </c>
      <c r="L159" s="24">
        <f t="shared" si="50"/>
        <v>0</v>
      </c>
      <c r="M159" s="27">
        <f>IFERROR(VLOOKUP($A159,[1]Hoja2!$A:$G,4,0),0)</f>
        <v>21</v>
      </c>
      <c r="N159" s="34">
        <v>0</v>
      </c>
      <c r="O159" s="23">
        <f t="shared" si="51"/>
        <v>0</v>
      </c>
      <c r="P159" s="28">
        <f>IFERROR(VLOOKUP($A159,[1]Hoja2!$A:$G,5,0),0)</f>
        <v>33</v>
      </c>
      <c r="Q159" s="35">
        <v>0</v>
      </c>
      <c r="R159" s="22">
        <f t="shared" si="52"/>
        <v>0</v>
      </c>
      <c r="S159" s="29">
        <f>IFERROR(VLOOKUP($A159,[1]Hoja2!$A:$G,6,0),0)</f>
        <v>8</v>
      </c>
      <c r="T159" s="36">
        <v>0</v>
      </c>
      <c r="U159" s="21">
        <f t="shared" si="53"/>
        <v>0</v>
      </c>
      <c r="V159" s="30">
        <f>IFERROR(VLOOKUP($A159,[1]Hoja2!$A:$G,7,0),0)</f>
        <v>39</v>
      </c>
      <c r="W159" s="37">
        <v>0</v>
      </c>
      <c r="X159" s="20">
        <f t="shared" si="54"/>
        <v>0</v>
      </c>
    </row>
    <row r="160" spans="1:24" x14ac:dyDescent="0.2">
      <c r="A160" s="3" t="s">
        <v>501</v>
      </c>
      <c r="B160" s="2" t="s">
        <v>289</v>
      </c>
      <c r="C160" s="4">
        <v>12</v>
      </c>
      <c r="D160" s="4" t="s">
        <v>467</v>
      </c>
      <c r="E160" s="6"/>
      <c r="F160" s="6">
        <f t="shared" si="48"/>
        <v>0</v>
      </c>
      <c r="G160" s="25">
        <f>IFERROR(VLOOKUP(A160,[1]Hoja2!$A:$G,2,0),0)</f>
        <v>27</v>
      </c>
      <c r="H160" s="32">
        <v>0</v>
      </c>
      <c r="I160" s="19">
        <f t="shared" si="49"/>
        <v>0</v>
      </c>
      <c r="J160" s="26">
        <f>IFERROR(VLOOKUP($A160,[1]Hoja2!$A:$G,3,0),0)</f>
        <v>8</v>
      </c>
      <c r="K160" s="33">
        <v>0</v>
      </c>
      <c r="L160" s="24">
        <f t="shared" si="50"/>
        <v>0</v>
      </c>
      <c r="M160" s="27">
        <f>IFERROR(VLOOKUP($A160,[1]Hoja2!$A:$G,4,0),0)</f>
        <v>38</v>
      </c>
      <c r="N160" s="34">
        <v>0</v>
      </c>
      <c r="O160" s="23">
        <f t="shared" si="51"/>
        <v>0</v>
      </c>
      <c r="P160" s="28">
        <f>IFERROR(VLOOKUP($A160,[1]Hoja2!$A:$G,5,0),0)</f>
        <v>3</v>
      </c>
      <c r="Q160" s="35">
        <v>0</v>
      </c>
      <c r="R160" s="22">
        <f t="shared" si="52"/>
        <v>0</v>
      </c>
      <c r="S160" s="29">
        <f>IFERROR(VLOOKUP($A160,[1]Hoja2!$A:$G,6,0),0)</f>
        <v>20</v>
      </c>
      <c r="T160" s="36">
        <v>0</v>
      </c>
      <c r="U160" s="21">
        <f t="shared" si="53"/>
        <v>0</v>
      </c>
      <c r="V160" s="30">
        <f>IFERROR(VLOOKUP($A160,[1]Hoja2!$A:$G,7,0),0)</f>
        <v>19</v>
      </c>
      <c r="W160" s="37">
        <v>0</v>
      </c>
      <c r="X160" s="20">
        <f t="shared" si="54"/>
        <v>0</v>
      </c>
    </row>
    <row r="161" spans="1:24" x14ac:dyDescent="0.2">
      <c r="A161" s="3" t="s">
        <v>415</v>
      </c>
      <c r="B161" s="2" t="s">
        <v>300</v>
      </c>
      <c r="C161" s="4">
        <v>300</v>
      </c>
      <c r="D161" s="4" t="s">
        <v>464</v>
      </c>
      <c r="E161" s="6"/>
      <c r="F161" s="6">
        <f t="shared" si="48"/>
        <v>0</v>
      </c>
      <c r="G161" s="25">
        <f>IFERROR(VLOOKUP(A161,[1]Hoja2!$A:$G,2,0),0)</f>
        <v>238</v>
      </c>
      <c r="H161" s="32">
        <v>0</v>
      </c>
      <c r="I161" s="19">
        <f t="shared" si="49"/>
        <v>0</v>
      </c>
      <c r="J161" s="26">
        <f>IFERROR(VLOOKUP($A161,[1]Hoja2!$A:$G,3,0),0)</f>
        <v>30</v>
      </c>
      <c r="K161" s="33">
        <v>0</v>
      </c>
      <c r="L161" s="24">
        <f t="shared" si="50"/>
        <v>0</v>
      </c>
      <c r="M161" s="27">
        <f>IFERROR(VLOOKUP($A161,[1]Hoja2!$A:$G,4,0),0)</f>
        <v>47</v>
      </c>
      <c r="N161" s="34">
        <v>0</v>
      </c>
      <c r="O161" s="23">
        <f t="shared" si="51"/>
        <v>0</v>
      </c>
      <c r="P161" s="28">
        <f>IFERROR(VLOOKUP($A161,[1]Hoja2!$A:$G,5,0),0)</f>
        <v>38</v>
      </c>
      <c r="Q161" s="35">
        <v>0</v>
      </c>
      <c r="R161" s="22">
        <f t="shared" si="52"/>
        <v>0</v>
      </c>
      <c r="S161" s="29">
        <f>IFERROR(VLOOKUP($A161,[1]Hoja2!$A:$G,6,0),0)</f>
        <v>61</v>
      </c>
      <c r="T161" s="36">
        <v>0</v>
      </c>
      <c r="U161" s="21">
        <f t="shared" si="53"/>
        <v>0</v>
      </c>
      <c r="V161" s="30">
        <f>IFERROR(VLOOKUP($A161,[1]Hoja2!$A:$G,7,0),0)</f>
        <v>63</v>
      </c>
      <c r="W161" s="37">
        <v>0</v>
      </c>
      <c r="X161" s="20">
        <f t="shared" si="54"/>
        <v>0</v>
      </c>
    </row>
    <row r="162" spans="1:24" x14ac:dyDescent="0.2">
      <c r="A162" s="3" t="s">
        <v>416</v>
      </c>
      <c r="B162" s="2" t="s">
        <v>417</v>
      </c>
      <c r="C162" s="4">
        <v>10</v>
      </c>
      <c r="D162" s="4" t="s">
        <v>463</v>
      </c>
      <c r="E162" s="6"/>
      <c r="F162" s="6">
        <f t="shared" si="48"/>
        <v>0</v>
      </c>
      <c r="G162" s="25">
        <f>IFERROR(VLOOKUP(A162,[1]Hoja2!$A:$G,2,0),0)</f>
        <v>37</v>
      </c>
      <c r="H162" s="32">
        <v>0</v>
      </c>
      <c r="I162" s="19">
        <f t="shared" si="49"/>
        <v>0</v>
      </c>
      <c r="J162" s="26">
        <f>IFERROR(VLOOKUP($A162,[1]Hoja2!$A:$G,3,0),0)</f>
        <v>4</v>
      </c>
      <c r="K162" s="33">
        <v>0</v>
      </c>
      <c r="L162" s="24">
        <f t="shared" si="50"/>
        <v>0</v>
      </c>
      <c r="M162" s="27">
        <f>IFERROR(VLOOKUP($A162,[1]Hoja2!$A:$G,4,0),0)</f>
        <v>7</v>
      </c>
      <c r="N162" s="34">
        <v>0</v>
      </c>
      <c r="O162" s="23">
        <f t="shared" si="51"/>
        <v>0</v>
      </c>
      <c r="P162" s="28">
        <f>IFERROR(VLOOKUP($A162,[1]Hoja2!$A:$G,5,0),0)</f>
        <v>22</v>
      </c>
      <c r="Q162" s="35">
        <v>0</v>
      </c>
      <c r="R162" s="22">
        <f t="shared" si="52"/>
        <v>0</v>
      </c>
      <c r="S162" s="29">
        <f>IFERROR(VLOOKUP($A162,[1]Hoja2!$A:$G,6,0),0)</f>
        <v>11</v>
      </c>
      <c r="T162" s="36">
        <v>0</v>
      </c>
      <c r="U162" s="21">
        <f t="shared" si="53"/>
        <v>0</v>
      </c>
      <c r="V162" s="30">
        <f>IFERROR(VLOOKUP($A162,[1]Hoja2!$A:$G,7,0),0)</f>
        <v>1</v>
      </c>
      <c r="W162" s="37">
        <v>0</v>
      </c>
      <c r="X162" s="20">
        <f t="shared" si="54"/>
        <v>0</v>
      </c>
    </row>
    <row r="163" spans="1:24" x14ac:dyDescent="0.2">
      <c r="A163" s="3" t="s">
        <v>418</v>
      </c>
      <c r="B163" s="2" t="s">
        <v>304</v>
      </c>
      <c r="C163" s="4">
        <v>50</v>
      </c>
      <c r="D163" s="4" t="s">
        <v>463</v>
      </c>
      <c r="E163" s="6"/>
      <c r="F163" s="6">
        <f t="shared" si="48"/>
        <v>0</v>
      </c>
      <c r="G163" s="25">
        <f>IFERROR(VLOOKUP(A163,[1]Hoja2!$A:$G,2,0),0)</f>
        <v>407</v>
      </c>
      <c r="H163" s="32">
        <v>0</v>
      </c>
      <c r="I163" s="19">
        <f t="shared" si="49"/>
        <v>0</v>
      </c>
      <c r="J163" s="26">
        <f>IFERROR(VLOOKUP($A163,[1]Hoja2!$A:$G,3,0),0)</f>
        <v>41</v>
      </c>
      <c r="K163" s="33">
        <v>0</v>
      </c>
      <c r="L163" s="24">
        <f t="shared" si="50"/>
        <v>0</v>
      </c>
      <c r="M163" s="27">
        <f>IFERROR(VLOOKUP($A163,[1]Hoja2!$A:$G,4,0),0)</f>
        <v>93</v>
      </c>
      <c r="N163" s="34">
        <v>0</v>
      </c>
      <c r="O163" s="23">
        <f t="shared" si="51"/>
        <v>0</v>
      </c>
      <c r="P163" s="28">
        <f>IFERROR(VLOOKUP($A163,[1]Hoja2!$A:$G,5,0),0)</f>
        <v>78</v>
      </c>
      <c r="Q163" s="35">
        <v>0</v>
      </c>
      <c r="R163" s="22">
        <f t="shared" si="52"/>
        <v>0</v>
      </c>
      <c r="S163" s="29">
        <f>IFERROR(VLOOKUP($A163,[1]Hoja2!$A:$G,6,0),0)</f>
        <v>123</v>
      </c>
      <c r="T163" s="36">
        <v>0</v>
      </c>
      <c r="U163" s="21">
        <f t="shared" si="53"/>
        <v>0</v>
      </c>
      <c r="V163" s="30">
        <f>IFERROR(VLOOKUP($A163,[1]Hoja2!$A:$G,7,0),0)</f>
        <v>132</v>
      </c>
      <c r="W163" s="37">
        <v>0</v>
      </c>
      <c r="X163" s="20">
        <f t="shared" si="54"/>
        <v>0</v>
      </c>
    </row>
    <row r="164" spans="1:24" x14ac:dyDescent="0.2">
      <c r="A164" s="3" t="s">
        <v>419</v>
      </c>
      <c r="B164" s="2" t="s">
        <v>284</v>
      </c>
      <c r="C164" s="4">
        <v>50</v>
      </c>
      <c r="D164" s="4" t="s">
        <v>465</v>
      </c>
      <c r="E164" s="6"/>
      <c r="F164" s="6">
        <f t="shared" si="48"/>
        <v>0</v>
      </c>
      <c r="G164" s="25">
        <f>IFERROR(VLOOKUP(A164,[1]Hoja2!$A:$G,2,0),0)</f>
        <v>94</v>
      </c>
      <c r="H164" s="32">
        <v>0</v>
      </c>
      <c r="I164" s="19">
        <f t="shared" si="49"/>
        <v>0</v>
      </c>
      <c r="J164" s="26">
        <f>IFERROR(VLOOKUP($A164,[1]Hoja2!$A:$G,3,0),0)</f>
        <v>29</v>
      </c>
      <c r="K164" s="33">
        <v>0</v>
      </c>
      <c r="L164" s="24">
        <f t="shared" si="50"/>
        <v>0</v>
      </c>
      <c r="M164" s="27">
        <f>IFERROR(VLOOKUP($A164,[1]Hoja2!$A:$G,4,0),0)</f>
        <v>24</v>
      </c>
      <c r="N164" s="34">
        <v>0</v>
      </c>
      <c r="O164" s="23">
        <f t="shared" si="51"/>
        <v>0</v>
      </c>
      <c r="P164" s="28">
        <f>IFERROR(VLOOKUP($A164,[1]Hoja2!$A:$G,5,0),0)</f>
        <v>0</v>
      </c>
      <c r="Q164" s="35">
        <v>0</v>
      </c>
      <c r="R164" s="22">
        <f t="shared" si="52"/>
        <v>0</v>
      </c>
      <c r="S164" s="29">
        <f>IFERROR(VLOOKUP($A164,[1]Hoja2!$A:$G,6,0),0)</f>
        <v>28</v>
      </c>
      <c r="T164" s="36">
        <v>0</v>
      </c>
      <c r="U164" s="21">
        <f t="shared" si="53"/>
        <v>0</v>
      </c>
      <c r="V164" s="30">
        <f>IFERROR(VLOOKUP($A164,[1]Hoja2!$A:$G,7,0),0)</f>
        <v>32</v>
      </c>
      <c r="W164" s="37">
        <v>0</v>
      </c>
      <c r="X164" s="20">
        <f t="shared" si="54"/>
        <v>0</v>
      </c>
    </row>
    <row r="165" spans="1:24" x14ac:dyDescent="0.2">
      <c r="A165" s="3" t="s">
        <v>420</v>
      </c>
      <c r="B165" s="2" t="s">
        <v>292</v>
      </c>
      <c r="C165" s="4">
        <v>100</v>
      </c>
      <c r="D165" s="4" t="s">
        <v>465</v>
      </c>
      <c r="E165" s="6"/>
      <c r="F165" s="6">
        <f t="shared" si="48"/>
        <v>0</v>
      </c>
      <c r="G165" s="25">
        <f>IFERROR(VLOOKUP(A165,[1]Hoja2!$A:$G,2,0),0)</f>
        <v>613</v>
      </c>
      <c r="H165" s="32">
        <v>0</v>
      </c>
      <c r="I165" s="19">
        <f t="shared" si="49"/>
        <v>0</v>
      </c>
      <c r="J165" s="26">
        <f>IFERROR(VLOOKUP($A165,[1]Hoja2!$A:$G,3,0),0)</f>
        <v>0</v>
      </c>
      <c r="K165" s="33">
        <v>0</v>
      </c>
      <c r="L165" s="24">
        <f t="shared" si="50"/>
        <v>0</v>
      </c>
      <c r="M165" s="27">
        <f>IFERROR(VLOOKUP($A165,[1]Hoja2!$A:$G,4,0),0)</f>
        <v>1</v>
      </c>
      <c r="N165" s="34">
        <v>0</v>
      </c>
      <c r="O165" s="23">
        <f t="shared" si="51"/>
        <v>0</v>
      </c>
      <c r="P165" s="28">
        <f>IFERROR(VLOOKUP($A165,[1]Hoja2!$A:$G,5,0),0)</f>
        <v>101</v>
      </c>
      <c r="Q165" s="35">
        <v>0</v>
      </c>
      <c r="R165" s="22">
        <f t="shared" si="52"/>
        <v>0</v>
      </c>
      <c r="S165" s="29">
        <f>IFERROR(VLOOKUP($A165,[1]Hoja2!$A:$G,6,0),0)</f>
        <v>1</v>
      </c>
      <c r="T165" s="36">
        <v>0</v>
      </c>
      <c r="U165" s="21">
        <f t="shared" si="53"/>
        <v>0</v>
      </c>
      <c r="V165" s="30">
        <f>IFERROR(VLOOKUP($A165,[1]Hoja2!$A:$G,7,0),0)</f>
        <v>0</v>
      </c>
      <c r="W165" s="37">
        <v>0</v>
      </c>
      <c r="X165" s="20">
        <f t="shared" si="54"/>
        <v>0</v>
      </c>
    </row>
    <row r="166" spans="1:24" x14ac:dyDescent="0.2">
      <c r="A166" s="3" t="s">
        <v>421</v>
      </c>
      <c r="B166" s="2" t="s">
        <v>307</v>
      </c>
      <c r="C166" s="4">
        <v>1</v>
      </c>
      <c r="D166" s="4" t="s">
        <v>465</v>
      </c>
      <c r="E166" s="6"/>
      <c r="F166" s="6">
        <f t="shared" si="48"/>
        <v>0</v>
      </c>
      <c r="G166" s="25">
        <f>IFERROR(VLOOKUP(A166,[1]Hoja2!$A:$G,2,0),0)</f>
        <v>502</v>
      </c>
      <c r="H166" s="32">
        <v>0</v>
      </c>
      <c r="I166" s="19">
        <f t="shared" si="49"/>
        <v>0</v>
      </c>
      <c r="J166" s="26">
        <f>IFERROR(VLOOKUP($A166,[1]Hoja2!$A:$G,3,0),0)</f>
        <v>47</v>
      </c>
      <c r="K166" s="33">
        <v>0</v>
      </c>
      <c r="L166" s="24">
        <f t="shared" si="50"/>
        <v>0</v>
      </c>
      <c r="M166" s="27">
        <f>IFERROR(VLOOKUP($A166,[1]Hoja2!$A:$G,4,0),0)</f>
        <v>117</v>
      </c>
      <c r="N166" s="34">
        <v>0</v>
      </c>
      <c r="O166" s="23">
        <f t="shared" si="51"/>
        <v>0</v>
      </c>
      <c r="P166" s="28">
        <f>IFERROR(VLOOKUP($A166,[1]Hoja2!$A:$G,5,0),0)</f>
        <v>163</v>
      </c>
      <c r="Q166" s="35">
        <v>0</v>
      </c>
      <c r="R166" s="22">
        <f t="shared" si="52"/>
        <v>0</v>
      </c>
      <c r="S166" s="29">
        <f>IFERROR(VLOOKUP($A166,[1]Hoja2!$A:$G,6,0),0)</f>
        <v>76</v>
      </c>
      <c r="T166" s="36">
        <v>0</v>
      </c>
      <c r="U166" s="21">
        <f t="shared" si="53"/>
        <v>0</v>
      </c>
      <c r="V166" s="30">
        <f>IFERROR(VLOOKUP($A166,[1]Hoja2!$A:$G,7,0),0)</f>
        <v>123</v>
      </c>
      <c r="W166" s="37">
        <v>0</v>
      </c>
      <c r="X166" s="20">
        <f t="shared" si="54"/>
        <v>0</v>
      </c>
    </row>
    <row r="167" spans="1:24" x14ac:dyDescent="0.2">
      <c r="A167" s="3" t="s">
        <v>422</v>
      </c>
      <c r="B167" s="2" t="s">
        <v>307</v>
      </c>
      <c r="C167" s="4">
        <v>1</v>
      </c>
      <c r="D167" s="4" t="s">
        <v>465</v>
      </c>
      <c r="E167" s="6"/>
      <c r="F167" s="6">
        <f t="shared" si="48"/>
        <v>0</v>
      </c>
      <c r="G167" s="25">
        <f>IFERROR(VLOOKUP(A167,[1]Hoja2!$A:$G,2,0),0)</f>
        <v>25</v>
      </c>
      <c r="H167" s="32">
        <v>0</v>
      </c>
      <c r="I167" s="19">
        <f t="shared" si="49"/>
        <v>0</v>
      </c>
      <c r="J167" s="26">
        <f>IFERROR(VLOOKUP($A167,[1]Hoja2!$A:$G,3,0),0)</f>
        <v>4</v>
      </c>
      <c r="K167" s="33">
        <v>0</v>
      </c>
      <c r="L167" s="24">
        <f t="shared" si="50"/>
        <v>0</v>
      </c>
      <c r="M167" s="27">
        <f>IFERROR(VLOOKUP($A167,[1]Hoja2!$A:$G,4,0),0)</f>
        <v>0</v>
      </c>
      <c r="N167" s="34">
        <v>0</v>
      </c>
      <c r="O167" s="23">
        <f t="shared" si="51"/>
        <v>0</v>
      </c>
      <c r="P167" s="28">
        <f>IFERROR(VLOOKUP($A167,[1]Hoja2!$A:$G,5,0),0)</f>
        <v>5</v>
      </c>
      <c r="Q167" s="35">
        <v>0</v>
      </c>
      <c r="R167" s="22">
        <f t="shared" si="52"/>
        <v>0</v>
      </c>
      <c r="S167" s="29">
        <f>IFERROR(VLOOKUP($A167,[1]Hoja2!$A:$G,6,0),0)</f>
        <v>0</v>
      </c>
      <c r="T167" s="36">
        <v>0</v>
      </c>
      <c r="U167" s="21">
        <f t="shared" si="53"/>
        <v>0</v>
      </c>
      <c r="V167" s="30">
        <f>IFERROR(VLOOKUP($A167,[1]Hoja2!$A:$G,7,0),0)</f>
        <v>4</v>
      </c>
      <c r="W167" s="37">
        <v>0</v>
      </c>
      <c r="X167" s="20">
        <f t="shared" si="54"/>
        <v>0</v>
      </c>
    </row>
    <row r="168" spans="1:24" x14ac:dyDescent="0.2">
      <c r="A168" s="3" t="s">
        <v>423</v>
      </c>
      <c r="B168" s="2" t="s">
        <v>307</v>
      </c>
      <c r="C168" s="4">
        <v>1</v>
      </c>
      <c r="D168" s="4" t="s">
        <v>465</v>
      </c>
      <c r="E168" s="6"/>
      <c r="F168" s="6">
        <f t="shared" si="48"/>
        <v>0</v>
      </c>
      <c r="G168" s="25">
        <f>IFERROR(VLOOKUP(A168,[1]Hoja2!$A:$G,2,0),0)</f>
        <v>21</v>
      </c>
      <c r="H168" s="32">
        <v>0</v>
      </c>
      <c r="I168" s="19">
        <f t="shared" si="49"/>
        <v>0</v>
      </c>
      <c r="J168" s="26">
        <f>IFERROR(VLOOKUP($A168,[1]Hoja2!$A:$G,3,0),0)</f>
        <v>4</v>
      </c>
      <c r="K168" s="33">
        <v>0</v>
      </c>
      <c r="L168" s="24">
        <f t="shared" si="50"/>
        <v>0</v>
      </c>
      <c r="M168" s="27">
        <f>IFERROR(VLOOKUP($A168,[1]Hoja2!$A:$G,4,0),0)</f>
        <v>0</v>
      </c>
      <c r="N168" s="34">
        <v>0</v>
      </c>
      <c r="O168" s="23">
        <f t="shared" si="51"/>
        <v>0</v>
      </c>
      <c r="P168" s="28">
        <f>IFERROR(VLOOKUP($A168,[1]Hoja2!$A:$G,5,0),0)</f>
        <v>5</v>
      </c>
      <c r="Q168" s="35">
        <v>0</v>
      </c>
      <c r="R168" s="22">
        <f t="shared" si="52"/>
        <v>0</v>
      </c>
      <c r="S168" s="29">
        <f>IFERROR(VLOOKUP($A168,[1]Hoja2!$A:$G,6,0),0)</f>
        <v>0</v>
      </c>
      <c r="T168" s="36">
        <v>0</v>
      </c>
      <c r="U168" s="21">
        <f t="shared" si="53"/>
        <v>0</v>
      </c>
      <c r="V168" s="30">
        <f>IFERROR(VLOOKUP($A168,[1]Hoja2!$A:$G,7,0),0)</f>
        <v>0</v>
      </c>
      <c r="W168" s="37">
        <v>0</v>
      </c>
      <c r="X168" s="20">
        <f t="shared" si="54"/>
        <v>0</v>
      </c>
    </row>
    <row r="169" spans="1:24" x14ac:dyDescent="0.2">
      <c r="A169" s="3" t="s">
        <v>502</v>
      </c>
      <c r="B169" s="2" t="s">
        <v>307</v>
      </c>
      <c r="C169" s="4">
        <v>1</v>
      </c>
      <c r="D169" s="4" t="s">
        <v>465</v>
      </c>
      <c r="E169" s="6"/>
      <c r="F169" s="6">
        <f t="shared" si="48"/>
        <v>0</v>
      </c>
      <c r="G169" s="25">
        <f>IFERROR(VLOOKUP(A169,[1]Hoja2!$A:$G,2,0),0)</f>
        <v>0</v>
      </c>
      <c r="H169" s="32">
        <v>0</v>
      </c>
      <c r="I169" s="19">
        <f t="shared" si="49"/>
        <v>0</v>
      </c>
      <c r="J169" s="26">
        <f>IFERROR(VLOOKUP($A169,[1]Hoja2!$A:$G,3,0),0)</f>
        <v>2</v>
      </c>
      <c r="K169" s="33">
        <v>0</v>
      </c>
      <c r="L169" s="24">
        <f t="shared" si="50"/>
        <v>0</v>
      </c>
      <c r="M169" s="27">
        <f>IFERROR(VLOOKUP($A169,[1]Hoja2!$A:$G,4,0),0)</f>
        <v>2</v>
      </c>
      <c r="N169" s="34">
        <v>0</v>
      </c>
      <c r="O169" s="23">
        <f t="shared" si="51"/>
        <v>0</v>
      </c>
      <c r="P169" s="28">
        <f>IFERROR(VLOOKUP($A169,[1]Hoja2!$A:$G,5,0),0)</f>
        <v>3</v>
      </c>
      <c r="Q169" s="35">
        <v>0</v>
      </c>
      <c r="R169" s="22">
        <f t="shared" si="52"/>
        <v>0</v>
      </c>
      <c r="S169" s="29">
        <f>IFERROR(VLOOKUP($A169,[1]Hoja2!$A:$G,6,0),0)</f>
        <v>0</v>
      </c>
      <c r="T169" s="36">
        <v>0</v>
      </c>
      <c r="U169" s="21">
        <f t="shared" si="53"/>
        <v>0</v>
      </c>
      <c r="V169" s="30">
        <f>IFERROR(VLOOKUP($A169,[1]Hoja2!$A:$G,7,0),0)</f>
        <v>0</v>
      </c>
      <c r="W169" s="37">
        <v>0</v>
      </c>
      <c r="X169" s="20">
        <f t="shared" si="54"/>
        <v>0</v>
      </c>
    </row>
    <row r="170" spans="1:24" x14ac:dyDescent="0.2">
      <c r="A170" s="3" t="s">
        <v>503</v>
      </c>
      <c r="B170" s="2" t="s">
        <v>307</v>
      </c>
      <c r="C170" s="4">
        <v>1</v>
      </c>
      <c r="D170" s="4" t="s">
        <v>465</v>
      </c>
      <c r="E170" s="6"/>
      <c r="F170" s="6">
        <f t="shared" si="48"/>
        <v>0</v>
      </c>
      <c r="G170" s="25">
        <f>IFERROR(VLOOKUP(A170,[1]Hoja2!$A:$G,2,0),0)</f>
        <v>5</v>
      </c>
      <c r="H170" s="32">
        <v>0</v>
      </c>
      <c r="I170" s="19">
        <f t="shared" si="49"/>
        <v>0</v>
      </c>
      <c r="J170" s="26">
        <f>IFERROR(VLOOKUP($A170,[1]Hoja2!$A:$G,3,0),0)</f>
        <v>0</v>
      </c>
      <c r="K170" s="33">
        <v>0</v>
      </c>
      <c r="L170" s="24">
        <f t="shared" si="50"/>
        <v>0</v>
      </c>
      <c r="M170" s="27">
        <f>IFERROR(VLOOKUP($A170,[1]Hoja2!$A:$G,4,0),0)</f>
        <v>3</v>
      </c>
      <c r="N170" s="34">
        <v>0</v>
      </c>
      <c r="O170" s="23">
        <f t="shared" si="51"/>
        <v>0</v>
      </c>
      <c r="P170" s="28">
        <f>IFERROR(VLOOKUP($A170,[1]Hoja2!$A:$G,5,0),0)</f>
        <v>0</v>
      </c>
      <c r="Q170" s="35">
        <v>0</v>
      </c>
      <c r="R170" s="22">
        <f t="shared" si="52"/>
        <v>0</v>
      </c>
      <c r="S170" s="29">
        <f>IFERROR(VLOOKUP($A170,[1]Hoja2!$A:$G,6,0),0)</f>
        <v>12</v>
      </c>
      <c r="T170" s="36">
        <v>0</v>
      </c>
      <c r="U170" s="21">
        <f t="shared" si="53"/>
        <v>0</v>
      </c>
      <c r="V170" s="30">
        <f>IFERROR(VLOOKUP($A170,[1]Hoja2!$A:$G,7,0),0)</f>
        <v>6</v>
      </c>
      <c r="W170" s="37">
        <v>0</v>
      </c>
      <c r="X170" s="20">
        <f t="shared" si="54"/>
        <v>0</v>
      </c>
    </row>
    <row r="171" spans="1:24" x14ac:dyDescent="0.2">
      <c r="A171" s="3" t="s">
        <v>504</v>
      </c>
      <c r="B171" s="2" t="s">
        <v>289</v>
      </c>
      <c r="C171" s="4">
        <v>10</v>
      </c>
      <c r="D171" s="4" t="s">
        <v>465</v>
      </c>
      <c r="E171" s="6"/>
      <c r="F171" s="6">
        <f t="shared" si="48"/>
        <v>0</v>
      </c>
      <c r="G171" s="25">
        <f>IFERROR(VLOOKUP(A171,[1]Hoja2!$A:$G,2,0),0)</f>
        <v>24</v>
      </c>
      <c r="H171" s="32">
        <v>0</v>
      </c>
      <c r="I171" s="19">
        <f t="shared" si="49"/>
        <v>0</v>
      </c>
      <c r="J171" s="26">
        <f>IFERROR(VLOOKUP($A171,[1]Hoja2!$A:$G,3,0),0)</f>
        <v>0</v>
      </c>
      <c r="K171" s="33">
        <v>0</v>
      </c>
      <c r="L171" s="24">
        <f t="shared" si="50"/>
        <v>0</v>
      </c>
      <c r="M171" s="27">
        <f>IFERROR(VLOOKUP($A171,[1]Hoja2!$A:$G,4,0),0)</f>
        <v>6</v>
      </c>
      <c r="N171" s="34">
        <v>0</v>
      </c>
      <c r="O171" s="23">
        <f t="shared" si="51"/>
        <v>0</v>
      </c>
      <c r="P171" s="28">
        <f>IFERROR(VLOOKUP($A171,[1]Hoja2!$A:$G,5,0),0)</f>
        <v>8</v>
      </c>
      <c r="Q171" s="35">
        <v>0</v>
      </c>
      <c r="R171" s="22">
        <f t="shared" si="52"/>
        <v>0</v>
      </c>
      <c r="S171" s="29">
        <f>IFERROR(VLOOKUP($A171,[1]Hoja2!$A:$G,6,0),0)</f>
        <v>12</v>
      </c>
      <c r="T171" s="36">
        <v>0</v>
      </c>
      <c r="U171" s="21">
        <f t="shared" si="53"/>
        <v>0</v>
      </c>
      <c r="V171" s="30">
        <f>IFERROR(VLOOKUP($A171,[1]Hoja2!$A:$G,7,0),0)</f>
        <v>0</v>
      </c>
      <c r="W171" s="37">
        <v>0</v>
      </c>
      <c r="X171" s="20">
        <f t="shared" si="54"/>
        <v>0</v>
      </c>
    </row>
    <row r="172" spans="1:24" x14ac:dyDescent="0.2">
      <c r="A172" s="3" t="s">
        <v>454</v>
      </c>
      <c r="B172" s="2" t="s">
        <v>284</v>
      </c>
      <c r="C172" s="4">
        <v>55</v>
      </c>
      <c r="D172" s="4" t="s">
        <v>460</v>
      </c>
      <c r="E172" s="6"/>
      <c r="F172" s="6">
        <f t="shared" si="48"/>
        <v>0</v>
      </c>
      <c r="G172" s="25">
        <f>IFERROR(VLOOKUP(A172,[1]Hoja2!$A:$G,2,0),0)</f>
        <v>0</v>
      </c>
      <c r="H172" s="32">
        <v>0</v>
      </c>
      <c r="I172" s="19">
        <f t="shared" si="49"/>
        <v>0</v>
      </c>
      <c r="J172" s="26">
        <f>IFERROR(VLOOKUP($A172,[1]Hoja2!$A:$G,3,0),0)</f>
        <v>0</v>
      </c>
      <c r="K172" s="33">
        <v>0</v>
      </c>
      <c r="L172" s="24">
        <f t="shared" si="50"/>
        <v>0</v>
      </c>
      <c r="M172" s="27">
        <f>IFERROR(VLOOKUP($A172,[1]Hoja2!$A:$G,4,0),0)</f>
        <v>0</v>
      </c>
      <c r="N172" s="34">
        <v>0</v>
      </c>
      <c r="O172" s="23">
        <f t="shared" si="51"/>
        <v>0</v>
      </c>
      <c r="P172" s="28">
        <f>IFERROR(VLOOKUP($A172,[1]Hoja2!$A:$G,5,0),0)</f>
        <v>0</v>
      </c>
      <c r="Q172" s="35">
        <v>0</v>
      </c>
      <c r="R172" s="22">
        <f t="shared" si="52"/>
        <v>0</v>
      </c>
      <c r="S172" s="29">
        <f>IFERROR(VLOOKUP($A172,[1]Hoja2!$A:$G,6,0),0)</f>
        <v>0</v>
      </c>
      <c r="T172" s="36">
        <v>0</v>
      </c>
      <c r="U172" s="21">
        <f t="shared" si="53"/>
        <v>0</v>
      </c>
      <c r="V172" s="30">
        <f>IFERROR(VLOOKUP($A172,[1]Hoja2!$A:$G,7,0),0)</f>
        <v>0</v>
      </c>
      <c r="W172" s="37">
        <v>0</v>
      </c>
      <c r="X172" s="20">
        <f t="shared" si="54"/>
        <v>0</v>
      </c>
    </row>
    <row r="173" spans="1:24" x14ac:dyDescent="0.2">
      <c r="A173" s="3" t="s">
        <v>455</v>
      </c>
      <c r="B173" s="2" t="s">
        <v>284</v>
      </c>
      <c r="C173" s="4">
        <v>500</v>
      </c>
      <c r="D173" s="4" t="s">
        <v>463</v>
      </c>
      <c r="E173" s="6"/>
      <c r="F173" s="6">
        <f t="shared" si="48"/>
        <v>0</v>
      </c>
      <c r="G173" s="25">
        <f>IFERROR(VLOOKUP(A173,[1]Hoja2!$A:$G,2,0),0)</f>
        <v>0</v>
      </c>
      <c r="H173" s="32">
        <v>0</v>
      </c>
      <c r="I173" s="19">
        <f t="shared" si="49"/>
        <v>0</v>
      </c>
      <c r="J173" s="26">
        <f>IFERROR(VLOOKUP($A173,[1]Hoja2!$A:$G,3,0),0)</f>
        <v>0</v>
      </c>
      <c r="K173" s="33">
        <v>0</v>
      </c>
      <c r="L173" s="24">
        <f t="shared" si="50"/>
        <v>0</v>
      </c>
      <c r="M173" s="27">
        <f>IFERROR(VLOOKUP($A173,[1]Hoja2!$A:$G,4,0),0)</f>
        <v>0</v>
      </c>
      <c r="N173" s="34">
        <v>0</v>
      </c>
      <c r="O173" s="23">
        <f t="shared" si="51"/>
        <v>0</v>
      </c>
      <c r="P173" s="28">
        <f>IFERROR(VLOOKUP($A173,[1]Hoja2!$A:$G,5,0),0)</f>
        <v>0</v>
      </c>
      <c r="Q173" s="35">
        <v>0</v>
      </c>
      <c r="R173" s="22">
        <f t="shared" si="52"/>
        <v>0</v>
      </c>
      <c r="S173" s="29">
        <f>IFERROR(VLOOKUP($A173,[1]Hoja2!$A:$G,6,0),0)</f>
        <v>0</v>
      </c>
      <c r="T173" s="36">
        <v>0</v>
      </c>
      <c r="U173" s="21">
        <f t="shared" si="53"/>
        <v>0</v>
      </c>
      <c r="V173" s="30">
        <f>IFERROR(VLOOKUP($A173,[1]Hoja2!$A:$G,7,0),0)</f>
        <v>0</v>
      </c>
      <c r="W173" s="37">
        <v>0</v>
      </c>
      <c r="X173" s="20">
        <f t="shared" si="54"/>
        <v>0</v>
      </c>
    </row>
    <row r="174" spans="1:24" x14ac:dyDescent="0.2">
      <c r="A174" s="3" t="s">
        <v>313</v>
      </c>
      <c r="B174" s="2" t="s">
        <v>289</v>
      </c>
      <c r="C174" s="4">
        <v>100</v>
      </c>
      <c r="D174" s="4" t="s">
        <v>465</v>
      </c>
      <c r="E174" s="6"/>
      <c r="F174" s="6">
        <f t="shared" si="48"/>
        <v>0</v>
      </c>
      <c r="G174" s="25">
        <f>IFERROR(VLOOKUP(A174,[1]Hoja2!$A:$G,2,0),0)</f>
        <v>426</v>
      </c>
      <c r="H174" s="32">
        <v>0</v>
      </c>
      <c r="I174" s="19">
        <f t="shared" si="49"/>
        <v>0</v>
      </c>
      <c r="J174" s="26">
        <f>IFERROR(VLOOKUP($A174,[1]Hoja2!$A:$G,3,0),0)</f>
        <v>0</v>
      </c>
      <c r="K174" s="33">
        <v>0</v>
      </c>
      <c r="L174" s="24">
        <f t="shared" si="50"/>
        <v>0</v>
      </c>
      <c r="M174" s="27">
        <f>IFERROR(VLOOKUP($A174,[1]Hoja2!$A:$G,4,0),0)</f>
        <v>0</v>
      </c>
      <c r="N174" s="34">
        <v>0</v>
      </c>
      <c r="O174" s="23">
        <f t="shared" si="51"/>
        <v>0</v>
      </c>
      <c r="P174" s="28">
        <f>IFERROR(VLOOKUP($A174,[1]Hoja2!$A:$G,5,0),0)</f>
        <v>104</v>
      </c>
      <c r="Q174" s="35">
        <v>0</v>
      </c>
      <c r="R174" s="22">
        <f t="shared" si="52"/>
        <v>0</v>
      </c>
      <c r="S174" s="29">
        <f>IFERROR(VLOOKUP($A174,[1]Hoja2!$A:$G,6,0),0)</f>
        <v>0</v>
      </c>
      <c r="T174" s="36">
        <v>0</v>
      </c>
      <c r="U174" s="21">
        <f t="shared" si="53"/>
        <v>0</v>
      </c>
      <c r="V174" s="30">
        <f>IFERROR(VLOOKUP($A174,[1]Hoja2!$A:$G,7,0),0)</f>
        <v>9</v>
      </c>
      <c r="W174" s="37">
        <v>0</v>
      </c>
      <c r="X174" s="20">
        <f t="shared" si="54"/>
        <v>0</v>
      </c>
    </row>
    <row r="175" spans="1:24" x14ac:dyDescent="0.2">
      <c r="A175" s="3" t="s">
        <v>424</v>
      </c>
      <c r="B175" s="2" t="s">
        <v>289</v>
      </c>
      <c r="C175" s="4">
        <v>200</v>
      </c>
      <c r="D175" s="4" t="s">
        <v>465</v>
      </c>
      <c r="E175" s="6"/>
      <c r="F175" s="6">
        <f t="shared" si="48"/>
        <v>0</v>
      </c>
      <c r="G175" s="25">
        <f>IFERROR(VLOOKUP(A175,[1]Hoja2!$A:$G,2,0),0)</f>
        <v>1</v>
      </c>
      <c r="H175" s="32">
        <v>0</v>
      </c>
      <c r="I175" s="19">
        <f t="shared" si="49"/>
        <v>0</v>
      </c>
      <c r="J175" s="26">
        <f>IFERROR(VLOOKUP($A175,[1]Hoja2!$A:$G,3,0),0)</f>
        <v>0</v>
      </c>
      <c r="K175" s="33">
        <v>0</v>
      </c>
      <c r="L175" s="24">
        <f t="shared" si="50"/>
        <v>0</v>
      </c>
      <c r="M175" s="27">
        <f>IFERROR(VLOOKUP($A175,[1]Hoja2!$A:$G,4,0),0)</f>
        <v>0</v>
      </c>
      <c r="N175" s="34">
        <v>0</v>
      </c>
      <c r="O175" s="23">
        <f t="shared" si="51"/>
        <v>0</v>
      </c>
      <c r="P175" s="28">
        <f>IFERROR(VLOOKUP($A175,[1]Hoja2!$A:$G,5,0),0)</f>
        <v>52</v>
      </c>
      <c r="Q175" s="35">
        <v>0</v>
      </c>
      <c r="R175" s="22">
        <f t="shared" si="52"/>
        <v>0</v>
      </c>
      <c r="S175" s="29">
        <f>IFERROR(VLOOKUP($A175,[1]Hoja2!$A:$G,6,0),0)</f>
        <v>0</v>
      </c>
      <c r="T175" s="36">
        <v>0</v>
      </c>
      <c r="U175" s="21">
        <f t="shared" si="53"/>
        <v>0</v>
      </c>
      <c r="V175" s="30">
        <f>IFERROR(VLOOKUP($A175,[1]Hoja2!$A:$G,7,0),0)</f>
        <v>0</v>
      </c>
      <c r="W175" s="37">
        <v>0</v>
      </c>
      <c r="X175" s="20">
        <f t="shared" si="54"/>
        <v>0</v>
      </c>
    </row>
    <row r="176" spans="1:24" x14ac:dyDescent="0.2">
      <c r="A176" s="3" t="s">
        <v>505</v>
      </c>
      <c r="B176" s="2" t="s">
        <v>321</v>
      </c>
      <c r="C176" s="4"/>
      <c r="D176" s="4" t="s">
        <v>465</v>
      </c>
      <c r="E176" s="6"/>
      <c r="F176" s="6">
        <f t="shared" si="48"/>
        <v>0</v>
      </c>
      <c r="G176" s="25">
        <f>IFERROR(VLOOKUP(A176,[1]Hoja2!$A:$G,2,0),0)</f>
        <v>28</v>
      </c>
      <c r="H176" s="32">
        <v>0</v>
      </c>
      <c r="I176" s="19">
        <f t="shared" si="49"/>
        <v>0</v>
      </c>
      <c r="J176" s="26">
        <f>IFERROR(VLOOKUP($A176,[1]Hoja2!$A:$G,3,0),0)</f>
        <v>6</v>
      </c>
      <c r="K176" s="33">
        <v>0</v>
      </c>
      <c r="L176" s="24">
        <f t="shared" si="50"/>
        <v>0</v>
      </c>
      <c r="M176" s="27">
        <f>IFERROR(VLOOKUP($A176,[1]Hoja2!$A:$G,4,0),0)</f>
        <v>50</v>
      </c>
      <c r="N176" s="34">
        <v>0</v>
      </c>
      <c r="O176" s="23">
        <f t="shared" si="51"/>
        <v>0</v>
      </c>
      <c r="P176" s="28">
        <f>IFERROR(VLOOKUP($A176,[1]Hoja2!$A:$G,5,0),0)</f>
        <v>0</v>
      </c>
      <c r="Q176" s="35">
        <v>0</v>
      </c>
      <c r="R176" s="22">
        <f t="shared" si="52"/>
        <v>0</v>
      </c>
      <c r="S176" s="29">
        <f>IFERROR(VLOOKUP($A176,[1]Hoja2!$A:$G,6,0),0)</f>
        <v>0</v>
      </c>
      <c r="T176" s="36">
        <v>0</v>
      </c>
      <c r="U176" s="21">
        <f t="shared" si="53"/>
        <v>0</v>
      </c>
      <c r="V176" s="30">
        <f>IFERROR(VLOOKUP($A176,[1]Hoja2!$A:$G,7,0),0)</f>
        <v>18</v>
      </c>
      <c r="W176" s="37">
        <v>0</v>
      </c>
      <c r="X176" s="20">
        <f t="shared" si="54"/>
        <v>0</v>
      </c>
    </row>
    <row r="177" spans="1:24" x14ac:dyDescent="0.2">
      <c r="A177" s="3" t="s">
        <v>506</v>
      </c>
      <c r="B177" s="2" t="s">
        <v>331</v>
      </c>
      <c r="C177" s="4">
        <v>6</v>
      </c>
      <c r="D177" s="4" t="s">
        <v>465</v>
      </c>
      <c r="E177" s="6"/>
      <c r="F177" s="6">
        <f t="shared" si="48"/>
        <v>0</v>
      </c>
      <c r="G177" s="25">
        <f>IFERROR(VLOOKUP(A177,[1]Hoja2!$A:$G,2,0),0)</f>
        <v>56</v>
      </c>
      <c r="H177" s="32">
        <v>0</v>
      </c>
      <c r="I177" s="19">
        <f t="shared" si="49"/>
        <v>0</v>
      </c>
      <c r="J177" s="26">
        <f>IFERROR(VLOOKUP($A177,[1]Hoja2!$A:$G,3,0),0)</f>
        <v>0</v>
      </c>
      <c r="K177" s="33">
        <v>0</v>
      </c>
      <c r="L177" s="24">
        <f t="shared" si="50"/>
        <v>0</v>
      </c>
      <c r="M177" s="27">
        <f>IFERROR(VLOOKUP($A177,[1]Hoja2!$A:$G,4,0),0)</f>
        <v>13</v>
      </c>
      <c r="N177" s="34">
        <v>0</v>
      </c>
      <c r="O177" s="23">
        <f t="shared" si="51"/>
        <v>0</v>
      </c>
      <c r="P177" s="28">
        <f>IFERROR(VLOOKUP($A177,[1]Hoja2!$A:$G,5,0),0)</f>
        <v>0</v>
      </c>
      <c r="Q177" s="35">
        <v>0</v>
      </c>
      <c r="R177" s="22">
        <f t="shared" si="52"/>
        <v>0</v>
      </c>
      <c r="S177" s="29">
        <f>IFERROR(VLOOKUP($A177,[1]Hoja2!$A:$G,6,0),0)</f>
        <v>17</v>
      </c>
      <c r="T177" s="36">
        <v>0</v>
      </c>
      <c r="U177" s="21">
        <f t="shared" si="53"/>
        <v>0</v>
      </c>
      <c r="V177" s="30">
        <f>IFERROR(VLOOKUP($A177,[1]Hoja2!$A:$G,7,0),0)</f>
        <v>17</v>
      </c>
      <c r="W177" s="37">
        <v>0</v>
      </c>
      <c r="X177" s="20">
        <f t="shared" si="54"/>
        <v>0</v>
      </c>
    </row>
    <row r="178" spans="1:24" x14ac:dyDescent="0.2">
      <c r="A178" s="3" t="s">
        <v>425</v>
      </c>
      <c r="B178" s="2" t="s">
        <v>321</v>
      </c>
      <c r="C178" s="4">
        <v>4</v>
      </c>
      <c r="D178" s="4" t="s">
        <v>463</v>
      </c>
      <c r="E178" s="6"/>
      <c r="F178" s="6">
        <f t="shared" si="48"/>
        <v>0</v>
      </c>
      <c r="G178" s="25">
        <f>IFERROR(VLOOKUP(A178,[1]Hoja2!$A:$G,2,0),0)</f>
        <v>99</v>
      </c>
      <c r="H178" s="32">
        <v>0</v>
      </c>
      <c r="I178" s="19">
        <f t="shared" si="49"/>
        <v>0</v>
      </c>
      <c r="J178" s="26">
        <f>IFERROR(VLOOKUP($A178,[1]Hoja2!$A:$G,3,0),0)</f>
        <v>12</v>
      </c>
      <c r="K178" s="33">
        <v>0</v>
      </c>
      <c r="L178" s="24">
        <f t="shared" si="50"/>
        <v>0</v>
      </c>
      <c r="M178" s="27">
        <f>IFERROR(VLOOKUP($A178,[1]Hoja2!$A:$G,4,0),0)</f>
        <v>48</v>
      </c>
      <c r="N178" s="34">
        <v>0</v>
      </c>
      <c r="O178" s="23">
        <f t="shared" si="51"/>
        <v>0</v>
      </c>
      <c r="P178" s="28">
        <f>IFERROR(VLOOKUP($A178,[1]Hoja2!$A:$G,5,0),0)</f>
        <v>8</v>
      </c>
      <c r="Q178" s="35">
        <v>0</v>
      </c>
      <c r="R178" s="22">
        <f t="shared" si="52"/>
        <v>0</v>
      </c>
      <c r="S178" s="29">
        <f>IFERROR(VLOOKUP($A178,[1]Hoja2!$A:$G,6,0),0)</f>
        <v>4</v>
      </c>
      <c r="T178" s="36">
        <v>0</v>
      </c>
      <c r="U178" s="21">
        <f t="shared" si="53"/>
        <v>0</v>
      </c>
      <c r="V178" s="30">
        <f>IFERROR(VLOOKUP($A178,[1]Hoja2!$A:$G,7,0),0)</f>
        <v>42</v>
      </c>
      <c r="W178" s="37">
        <v>0</v>
      </c>
      <c r="X178" s="20">
        <f t="shared" si="54"/>
        <v>0</v>
      </c>
    </row>
    <row r="179" spans="1:24" x14ac:dyDescent="0.2">
      <c r="A179" s="3" t="s">
        <v>426</v>
      </c>
      <c r="B179" s="2" t="s">
        <v>321</v>
      </c>
      <c r="C179" s="4">
        <v>4</v>
      </c>
      <c r="D179" s="4" t="s">
        <v>463</v>
      </c>
      <c r="E179" s="6"/>
      <c r="F179" s="6">
        <f t="shared" si="48"/>
        <v>0</v>
      </c>
      <c r="G179" s="25">
        <f>IFERROR(VLOOKUP(A179,[1]Hoja2!$A:$G,2,0),0)</f>
        <v>122</v>
      </c>
      <c r="H179" s="32">
        <v>0</v>
      </c>
      <c r="I179" s="19">
        <f t="shared" si="49"/>
        <v>0</v>
      </c>
      <c r="J179" s="26">
        <f>IFERROR(VLOOKUP($A179,[1]Hoja2!$A:$G,3,0),0)</f>
        <v>24</v>
      </c>
      <c r="K179" s="33">
        <v>0</v>
      </c>
      <c r="L179" s="24">
        <f t="shared" si="50"/>
        <v>0</v>
      </c>
      <c r="M179" s="27">
        <f>IFERROR(VLOOKUP($A179,[1]Hoja2!$A:$G,4,0),0)</f>
        <v>28</v>
      </c>
      <c r="N179" s="34">
        <v>0</v>
      </c>
      <c r="O179" s="23">
        <f t="shared" si="51"/>
        <v>0</v>
      </c>
      <c r="P179" s="28">
        <f>IFERROR(VLOOKUP($A179,[1]Hoja2!$A:$G,5,0),0)</f>
        <v>21</v>
      </c>
      <c r="Q179" s="35">
        <v>0</v>
      </c>
      <c r="R179" s="22">
        <f t="shared" si="52"/>
        <v>0</v>
      </c>
      <c r="S179" s="29">
        <f>IFERROR(VLOOKUP($A179,[1]Hoja2!$A:$G,6,0),0)</f>
        <v>9</v>
      </c>
      <c r="T179" s="36">
        <v>0</v>
      </c>
      <c r="U179" s="21">
        <f t="shared" si="53"/>
        <v>0</v>
      </c>
      <c r="V179" s="30">
        <f>IFERROR(VLOOKUP($A179,[1]Hoja2!$A:$G,7,0),0)</f>
        <v>51</v>
      </c>
      <c r="W179" s="37">
        <v>0</v>
      </c>
      <c r="X179" s="20">
        <f t="shared" si="54"/>
        <v>0</v>
      </c>
    </row>
    <row r="180" spans="1:24" x14ac:dyDescent="0.2">
      <c r="A180" s="3" t="s">
        <v>428</v>
      </c>
      <c r="B180" s="2" t="s">
        <v>321</v>
      </c>
      <c r="C180" s="4">
        <v>4</v>
      </c>
      <c r="D180" s="4" t="s">
        <v>463</v>
      </c>
      <c r="E180" s="6"/>
      <c r="F180" s="6">
        <f t="shared" si="48"/>
        <v>0</v>
      </c>
      <c r="G180" s="25">
        <f>IFERROR(VLOOKUP(A180,[1]Hoja2!$A:$G,2,0),0)</f>
        <v>0</v>
      </c>
      <c r="H180" s="32">
        <v>0</v>
      </c>
      <c r="I180" s="19">
        <f t="shared" si="49"/>
        <v>0</v>
      </c>
      <c r="J180" s="26">
        <f>IFERROR(VLOOKUP($A180,[1]Hoja2!$A:$G,3,0),0)</f>
        <v>0</v>
      </c>
      <c r="K180" s="33">
        <v>0</v>
      </c>
      <c r="L180" s="24">
        <f t="shared" si="50"/>
        <v>0</v>
      </c>
      <c r="M180" s="27">
        <f>IFERROR(VLOOKUP($A180,[1]Hoja2!$A:$G,4,0),0)</f>
        <v>0</v>
      </c>
      <c r="N180" s="34">
        <v>0</v>
      </c>
      <c r="O180" s="23">
        <f t="shared" si="51"/>
        <v>0</v>
      </c>
      <c r="P180" s="28">
        <f>IFERROR(VLOOKUP($A180,[1]Hoja2!$A:$G,5,0),0)</f>
        <v>0</v>
      </c>
      <c r="Q180" s="35">
        <v>0</v>
      </c>
      <c r="R180" s="22">
        <f t="shared" si="52"/>
        <v>0</v>
      </c>
      <c r="S180" s="29">
        <f>IFERROR(VLOOKUP($A180,[1]Hoja2!$A:$G,6,0),0)</f>
        <v>0</v>
      </c>
      <c r="T180" s="36">
        <v>0</v>
      </c>
      <c r="U180" s="21">
        <f t="shared" si="53"/>
        <v>0</v>
      </c>
      <c r="V180" s="30">
        <f>IFERROR(VLOOKUP($A180,[1]Hoja2!$A:$G,7,0),0)</f>
        <v>0</v>
      </c>
      <c r="W180" s="37">
        <v>0</v>
      </c>
      <c r="X180" s="20">
        <f t="shared" si="54"/>
        <v>0</v>
      </c>
    </row>
    <row r="181" spans="1:24" x14ac:dyDescent="0.2">
      <c r="A181" s="3" t="s">
        <v>427</v>
      </c>
      <c r="B181" s="2" t="s">
        <v>321</v>
      </c>
      <c r="C181" s="4">
        <v>4</v>
      </c>
      <c r="D181" s="4" t="s">
        <v>463</v>
      </c>
      <c r="E181" s="6"/>
      <c r="F181" s="6">
        <f t="shared" si="48"/>
        <v>0</v>
      </c>
      <c r="G181" s="25">
        <f>IFERROR(VLOOKUP(A181,[1]Hoja2!$A:$G,2,0),0)</f>
        <v>50</v>
      </c>
      <c r="H181" s="32">
        <v>0</v>
      </c>
      <c r="I181" s="19">
        <f t="shared" si="49"/>
        <v>0</v>
      </c>
      <c r="J181" s="26">
        <f>IFERROR(VLOOKUP($A181,[1]Hoja2!$A:$G,3,0),0)</f>
        <v>22</v>
      </c>
      <c r="K181" s="33">
        <v>0</v>
      </c>
      <c r="L181" s="24">
        <f t="shared" si="50"/>
        <v>0</v>
      </c>
      <c r="M181" s="27">
        <f>IFERROR(VLOOKUP($A181,[1]Hoja2!$A:$G,4,0),0)</f>
        <v>28</v>
      </c>
      <c r="N181" s="34">
        <v>0</v>
      </c>
      <c r="O181" s="23">
        <f t="shared" si="51"/>
        <v>0</v>
      </c>
      <c r="P181" s="28">
        <f>IFERROR(VLOOKUP($A181,[1]Hoja2!$A:$G,5,0),0)</f>
        <v>4</v>
      </c>
      <c r="Q181" s="35">
        <v>0</v>
      </c>
      <c r="R181" s="22">
        <f t="shared" si="52"/>
        <v>0</v>
      </c>
      <c r="S181" s="29">
        <f>IFERROR(VLOOKUP($A181,[1]Hoja2!$A:$G,6,0),0)</f>
        <v>4</v>
      </c>
      <c r="T181" s="36">
        <v>0</v>
      </c>
      <c r="U181" s="21">
        <f t="shared" si="53"/>
        <v>0</v>
      </c>
      <c r="V181" s="30">
        <f>IFERROR(VLOOKUP($A181,[1]Hoja2!$A:$G,7,0),0)</f>
        <v>48</v>
      </c>
      <c r="W181" s="37">
        <v>0</v>
      </c>
      <c r="X181" s="20">
        <f t="shared" si="54"/>
        <v>0</v>
      </c>
    </row>
    <row r="182" spans="1:24" x14ac:dyDescent="0.2">
      <c r="A182" s="3" t="s">
        <v>429</v>
      </c>
      <c r="B182" s="2" t="s">
        <v>321</v>
      </c>
      <c r="C182" s="4">
        <v>4</v>
      </c>
      <c r="D182" s="4" t="s">
        <v>463</v>
      </c>
      <c r="E182" s="6"/>
      <c r="F182" s="6">
        <f t="shared" si="48"/>
        <v>0</v>
      </c>
      <c r="G182" s="25">
        <f>IFERROR(VLOOKUP(A182,[1]Hoja2!$A:$G,2,0),0)</f>
        <v>3</v>
      </c>
      <c r="H182" s="32">
        <v>0</v>
      </c>
      <c r="I182" s="19">
        <f t="shared" si="49"/>
        <v>0</v>
      </c>
      <c r="J182" s="26">
        <f>IFERROR(VLOOKUP($A182,[1]Hoja2!$A:$G,3,0),0)</f>
        <v>0</v>
      </c>
      <c r="K182" s="33">
        <v>0</v>
      </c>
      <c r="L182" s="24">
        <f t="shared" si="50"/>
        <v>0</v>
      </c>
      <c r="M182" s="27">
        <f>IFERROR(VLOOKUP($A182,[1]Hoja2!$A:$G,4,0),0)</f>
        <v>26</v>
      </c>
      <c r="N182" s="34">
        <v>0</v>
      </c>
      <c r="O182" s="23">
        <f t="shared" si="51"/>
        <v>0</v>
      </c>
      <c r="P182" s="28">
        <f>IFERROR(VLOOKUP($A182,[1]Hoja2!$A:$G,5,0),0)</f>
        <v>0</v>
      </c>
      <c r="Q182" s="35">
        <v>0</v>
      </c>
      <c r="R182" s="22">
        <f t="shared" si="52"/>
        <v>0</v>
      </c>
      <c r="S182" s="29">
        <f>IFERROR(VLOOKUP($A182,[1]Hoja2!$A:$G,6,0),0)</f>
        <v>0</v>
      </c>
      <c r="T182" s="36">
        <v>0</v>
      </c>
      <c r="U182" s="21">
        <f t="shared" si="53"/>
        <v>0</v>
      </c>
      <c r="V182" s="30">
        <f>IFERROR(VLOOKUP($A182,[1]Hoja2!$A:$G,7,0),0)</f>
        <v>36</v>
      </c>
      <c r="W182" s="37">
        <v>0</v>
      </c>
      <c r="X182" s="20">
        <f t="shared" si="54"/>
        <v>0</v>
      </c>
    </row>
    <row r="183" spans="1:24" x14ac:dyDescent="0.2">
      <c r="A183" s="3" t="s">
        <v>430</v>
      </c>
      <c r="B183" s="2" t="s">
        <v>331</v>
      </c>
      <c r="C183" s="4">
        <v>6</v>
      </c>
      <c r="D183" s="4" t="s">
        <v>465</v>
      </c>
      <c r="E183" s="6"/>
      <c r="F183" s="6">
        <f t="shared" si="48"/>
        <v>0</v>
      </c>
      <c r="G183" s="25">
        <f>IFERROR(VLOOKUP(A183,[1]Hoja2!$A:$G,2,0),0)</f>
        <v>52</v>
      </c>
      <c r="H183" s="32">
        <v>0</v>
      </c>
      <c r="I183" s="19">
        <f t="shared" si="49"/>
        <v>0</v>
      </c>
      <c r="J183" s="26">
        <f>IFERROR(VLOOKUP($A183,[1]Hoja2!$A:$G,3,0),0)</f>
        <v>12</v>
      </c>
      <c r="K183" s="33">
        <v>0</v>
      </c>
      <c r="L183" s="24">
        <f t="shared" si="50"/>
        <v>0</v>
      </c>
      <c r="M183" s="27">
        <f>IFERROR(VLOOKUP($A183,[1]Hoja2!$A:$G,4,0),0)</f>
        <v>50</v>
      </c>
      <c r="N183" s="34">
        <v>0</v>
      </c>
      <c r="O183" s="23">
        <f t="shared" si="51"/>
        <v>0</v>
      </c>
      <c r="P183" s="28">
        <f>IFERROR(VLOOKUP($A183,[1]Hoja2!$A:$G,5,0),0)</f>
        <v>21</v>
      </c>
      <c r="Q183" s="35">
        <v>0</v>
      </c>
      <c r="R183" s="22">
        <f t="shared" si="52"/>
        <v>0</v>
      </c>
      <c r="S183" s="29">
        <f>IFERROR(VLOOKUP($A183,[1]Hoja2!$A:$G,6,0),0)</f>
        <v>13</v>
      </c>
      <c r="T183" s="36">
        <v>0</v>
      </c>
      <c r="U183" s="21">
        <f t="shared" si="53"/>
        <v>0</v>
      </c>
      <c r="V183" s="30">
        <f>IFERROR(VLOOKUP($A183,[1]Hoja2!$A:$G,7,0),0)</f>
        <v>34</v>
      </c>
      <c r="W183" s="37">
        <v>0</v>
      </c>
      <c r="X183" s="20">
        <f t="shared" si="54"/>
        <v>0</v>
      </c>
    </row>
    <row r="184" spans="1:24" x14ac:dyDescent="0.2">
      <c r="A184" s="3" t="s">
        <v>431</v>
      </c>
      <c r="B184" s="2" t="s">
        <v>331</v>
      </c>
      <c r="C184" s="4">
        <v>6</v>
      </c>
      <c r="D184" s="4" t="s">
        <v>465</v>
      </c>
      <c r="E184" s="6"/>
      <c r="F184" s="6">
        <f t="shared" si="48"/>
        <v>0</v>
      </c>
      <c r="G184" s="25">
        <f>IFERROR(VLOOKUP(A184,[1]Hoja2!$A:$G,2,0),0)</f>
        <v>54</v>
      </c>
      <c r="H184" s="32">
        <v>0</v>
      </c>
      <c r="I184" s="19">
        <f t="shared" si="49"/>
        <v>0</v>
      </c>
      <c r="J184" s="26">
        <f>IFERROR(VLOOKUP($A184,[1]Hoja2!$A:$G,3,0),0)</f>
        <v>9</v>
      </c>
      <c r="K184" s="33">
        <v>0</v>
      </c>
      <c r="L184" s="24">
        <f t="shared" si="50"/>
        <v>0</v>
      </c>
      <c r="M184" s="27">
        <f>IFERROR(VLOOKUP($A184,[1]Hoja2!$A:$G,4,0),0)</f>
        <v>28</v>
      </c>
      <c r="N184" s="34">
        <v>0</v>
      </c>
      <c r="O184" s="23">
        <f t="shared" si="51"/>
        <v>0</v>
      </c>
      <c r="P184" s="28">
        <f>IFERROR(VLOOKUP($A184,[1]Hoja2!$A:$G,5,0),0)</f>
        <v>0</v>
      </c>
      <c r="Q184" s="35">
        <v>0</v>
      </c>
      <c r="R184" s="22">
        <f t="shared" si="52"/>
        <v>0</v>
      </c>
      <c r="S184" s="29">
        <f>IFERROR(VLOOKUP($A184,[1]Hoja2!$A:$G,6,0),0)</f>
        <v>2</v>
      </c>
      <c r="T184" s="36">
        <v>0</v>
      </c>
      <c r="U184" s="21">
        <f t="shared" si="53"/>
        <v>0</v>
      </c>
      <c r="V184" s="30">
        <f>IFERROR(VLOOKUP($A184,[1]Hoja2!$A:$G,7,0),0)</f>
        <v>34</v>
      </c>
      <c r="W184" s="37">
        <v>0</v>
      </c>
      <c r="X184" s="20">
        <f t="shared" si="54"/>
        <v>0</v>
      </c>
    </row>
    <row r="185" spans="1:24" x14ac:dyDescent="0.2">
      <c r="A185" s="3" t="s">
        <v>432</v>
      </c>
      <c r="B185" s="2" t="s">
        <v>321</v>
      </c>
      <c r="C185" s="4">
        <v>2.2999999999999998</v>
      </c>
      <c r="D185" s="4" t="s">
        <v>463</v>
      </c>
      <c r="E185" s="6"/>
      <c r="F185" s="6">
        <f t="shared" si="48"/>
        <v>0</v>
      </c>
      <c r="G185" s="25">
        <f>IFERROR(VLOOKUP(A185,[1]Hoja2!$A:$G,2,0),0)</f>
        <v>111</v>
      </c>
      <c r="H185" s="32">
        <v>0</v>
      </c>
      <c r="I185" s="19">
        <f t="shared" si="49"/>
        <v>0</v>
      </c>
      <c r="J185" s="26">
        <f>IFERROR(VLOOKUP($A185,[1]Hoja2!$A:$G,3,0),0)</f>
        <v>10</v>
      </c>
      <c r="K185" s="33">
        <v>0</v>
      </c>
      <c r="L185" s="24">
        <f t="shared" si="50"/>
        <v>0</v>
      </c>
      <c r="M185" s="27">
        <f>IFERROR(VLOOKUP($A185,[1]Hoja2!$A:$G,4,0),0)</f>
        <v>88</v>
      </c>
      <c r="N185" s="34">
        <v>0</v>
      </c>
      <c r="O185" s="23">
        <f t="shared" si="51"/>
        <v>0</v>
      </c>
      <c r="P185" s="28">
        <f>IFERROR(VLOOKUP($A185,[1]Hoja2!$A:$G,5,0),0)</f>
        <v>22</v>
      </c>
      <c r="Q185" s="35">
        <v>0</v>
      </c>
      <c r="R185" s="22">
        <f t="shared" si="52"/>
        <v>0</v>
      </c>
      <c r="S185" s="29">
        <f>IFERROR(VLOOKUP($A185,[1]Hoja2!$A:$G,6,0),0)</f>
        <v>4</v>
      </c>
      <c r="T185" s="36">
        <v>0</v>
      </c>
      <c r="U185" s="21">
        <f t="shared" si="53"/>
        <v>0</v>
      </c>
      <c r="V185" s="30">
        <f>IFERROR(VLOOKUP($A185,[1]Hoja2!$A:$G,7,0),0)</f>
        <v>55</v>
      </c>
      <c r="W185" s="37">
        <v>0</v>
      </c>
      <c r="X185" s="20">
        <f t="shared" si="54"/>
        <v>0</v>
      </c>
    </row>
    <row r="186" spans="1:24" x14ac:dyDescent="0.2">
      <c r="A186" s="3" t="s">
        <v>433</v>
      </c>
      <c r="B186" s="2" t="s">
        <v>321</v>
      </c>
      <c r="C186" s="4">
        <v>2.2999999999999998</v>
      </c>
      <c r="D186" s="4" t="s">
        <v>463</v>
      </c>
      <c r="E186" s="6"/>
      <c r="F186" s="6">
        <f t="shared" si="48"/>
        <v>0</v>
      </c>
      <c r="G186" s="25">
        <f>IFERROR(VLOOKUP(A186,[1]Hoja2!$A:$G,2,0),0)</f>
        <v>84</v>
      </c>
      <c r="H186" s="32">
        <v>0</v>
      </c>
      <c r="I186" s="19">
        <f t="shared" si="49"/>
        <v>0</v>
      </c>
      <c r="J186" s="26">
        <f>IFERROR(VLOOKUP($A186,[1]Hoja2!$A:$G,3,0),0)</f>
        <v>11</v>
      </c>
      <c r="K186" s="33">
        <v>0</v>
      </c>
      <c r="L186" s="24">
        <f t="shared" si="50"/>
        <v>0</v>
      </c>
      <c r="M186" s="27">
        <f>IFERROR(VLOOKUP($A186,[1]Hoja2!$A:$G,4,0),0)</f>
        <v>128</v>
      </c>
      <c r="N186" s="34">
        <v>0</v>
      </c>
      <c r="O186" s="23">
        <f t="shared" si="51"/>
        <v>0</v>
      </c>
      <c r="P186" s="28">
        <f>IFERROR(VLOOKUP($A186,[1]Hoja2!$A:$G,5,0),0)</f>
        <v>20</v>
      </c>
      <c r="Q186" s="35">
        <v>0</v>
      </c>
      <c r="R186" s="22">
        <f t="shared" si="52"/>
        <v>0</v>
      </c>
      <c r="S186" s="29">
        <f>IFERROR(VLOOKUP($A186,[1]Hoja2!$A:$G,6,0),0)</f>
        <v>0</v>
      </c>
      <c r="T186" s="36">
        <v>0</v>
      </c>
      <c r="U186" s="21">
        <f t="shared" si="53"/>
        <v>0</v>
      </c>
      <c r="V186" s="30">
        <f>IFERROR(VLOOKUP($A186,[1]Hoja2!$A:$G,7,0),0)</f>
        <v>59</v>
      </c>
      <c r="W186" s="37">
        <v>0</v>
      </c>
      <c r="X186" s="20">
        <f t="shared" si="54"/>
        <v>0</v>
      </c>
    </row>
    <row r="187" spans="1:24" x14ac:dyDescent="0.2">
      <c r="A187" s="3" t="s">
        <v>434</v>
      </c>
      <c r="B187" s="2" t="s">
        <v>321</v>
      </c>
      <c r="C187" s="4">
        <v>2.2999999999999998</v>
      </c>
      <c r="D187" s="4" t="s">
        <v>463</v>
      </c>
      <c r="E187" s="6"/>
      <c r="F187" s="6">
        <f t="shared" si="48"/>
        <v>0</v>
      </c>
      <c r="G187" s="25">
        <f>IFERROR(VLOOKUP(A187,[1]Hoja2!$A:$G,2,0),0)</f>
        <v>114</v>
      </c>
      <c r="H187" s="32">
        <v>0</v>
      </c>
      <c r="I187" s="19">
        <f t="shared" si="49"/>
        <v>0</v>
      </c>
      <c r="J187" s="26">
        <f>IFERROR(VLOOKUP($A187,[1]Hoja2!$A:$G,3,0),0)</f>
        <v>21</v>
      </c>
      <c r="K187" s="33">
        <v>0</v>
      </c>
      <c r="L187" s="24">
        <f t="shared" si="50"/>
        <v>0</v>
      </c>
      <c r="M187" s="27">
        <f>IFERROR(VLOOKUP($A187,[1]Hoja2!$A:$G,4,0),0)</f>
        <v>80</v>
      </c>
      <c r="N187" s="34">
        <v>0</v>
      </c>
      <c r="O187" s="23">
        <f t="shared" si="51"/>
        <v>0</v>
      </c>
      <c r="P187" s="28">
        <f>IFERROR(VLOOKUP($A187,[1]Hoja2!$A:$G,5,0),0)</f>
        <v>25</v>
      </c>
      <c r="Q187" s="35">
        <v>0</v>
      </c>
      <c r="R187" s="22">
        <f t="shared" si="52"/>
        <v>0</v>
      </c>
      <c r="S187" s="29">
        <f>IFERROR(VLOOKUP($A187,[1]Hoja2!$A:$G,6,0),0)</f>
        <v>38</v>
      </c>
      <c r="T187" s="36">
        <v>0</v>
      </c>
      <c r="U187" s="21">
        <f t="shared" si="53"/>
        <v>0</v>
      </c>
      <c r="V187" s="30">
        <f>IFERROR(VLOOKUP($A187,[1]Hoja2!$A:$G,7,0),0)</f>
        <v>55</v>
      </c>
      <c r="W187" s="37">
        <v>0</v>
      </c>
      <c r="X187" s="20">
        <f t="shared" si="54"/>
        <v>0</v>
      </c>
    </row>
    <row r="188" spans="1:24" x14ac:dyDescent="0.2">
      <c r="A188" s="3" t="s">
        <v>435</v>
      </c>
      <c r="B188" s="2" t="s">
        <v>321</v>
      </c>
      <c r="C188" s="4">
        <v>2.2999999999999998</v>
      </c>
      <c r="D188" s="4" t="s">
        <v>463</v>
      </c>
      <c r="E188" s="6"/>
      <c r="F188" s="6">
        <f t="shared" si="48"/>
        <v>0</v>
      </c>
      <c r="G188" s="25">
        <f>IFERROR(VLOOKUP(A188,[1]Hoja2!$A:$G,2,0),0)</f>
        <v>46</v>
      </c>
      <c r="H188" s="32">
        <v>0</v>
      </c>
      <c r="I188" s="19">
        <f t="shared" si="49"/>
        <v>0</v>
      </c>
      <c r="J188" s="26">
        <f>IFERROR(VLOOKUP($A188,[1]Hoja2!$A:$G,3,0),0)</f>
        <v>16</v>
      </c>
      <c r="K188" s="33">
        <v>0</v>
      </c>
      <c r="L188" s="24">
        <f t="shared" si="50"/>
        <v>0</v>
      </c>
      <c r="M188" s="27">
        <f>IFERROR(VLOOKUP($A188,[1]Hoja2!$A:$G,4,0),0)</f>
        <v>82</v>
      </c>
      <c r="N188" s="34">
        <v>0</v>
      </c>
      <c r="O188" s="23">
        <f t="shared" si="51"/>
        <v>0</v>
      </c>
      <c r="P188" s="28">
        <f>IFERROR(VLOOKUP($A188,[1]Hoja2!$A:$G,5,0),0)</f>
        <v>3</v>
      </c>
      <c r="Q188" s="35">
        <v>0</v>
      </c>
      <c r="R188" s="22">
        <f t="shared" si="52"/>
        <v>0</v>
      </c>
      <c r="S188" s="29">
        <f>IFERROR(VLOOKUP($A188,[1]Hoja2!$A:$G,6,0),0)</f>
        <v>15</v>
      </c>
      <c r="T188" s="36">
        <v>0</v>
      </c>
      <c r="U188" s="21">
        <f t="shared" si="53"/>
        <v>0</v>
      </c>
      <c r="V188" s="30">
        <f>IFERROR(VLOOKUP($A188,[1]Hoja2!$A:$G,7,0),0)</f>
        <v>1</v>
      </c>
      <c r="W188" s="37">
        <v>0</v>
      </c>
      <c r="X188" s="20">
        <f t="shared" si="54"/>
        <v>0</v>
      </c>
    </row>
    <row r="189" spans="1:24" x14ac:dyDescent="0.2">
      <c r="A189" s="3" t="s">
        <v>507</v>
      </c>
      <c r="B189" s="2" t="s">
        <v>284</v>
      </c>
      <c r="C189" s="4"/>
      <c r="D189" s="4"/>
      <c r="E189" s="6"/>
      <c r="F189" s="6">
        <f t="shared" si="48"/>
        <v>0</v>
      </c>
      <c r="G189" s="25">
        <f>IFERROR(VLOOKUP(A189,[1]Hoja2!$A:$G,2,0),0)</f>
        <v>80</v>
      </c>
      <c r="H189" s="32">
        <v>0</v>
      </c>
      <c r="I189" s="19">
        <f t="shared" si="49"/>
        <v>0</v>
      </c>
      <c r="J189" s="26">
        <f>IFERROR(VLOOKUP($A189,[1]Hoja2!$A:$G,3,0),0)</f>
        <v>7</v>
      </c>
      <c r="K189" s="33">
        <v>0</v>
      </c>
      <c r="L189" s="24">
        <f t="shared" si="50"/>
        <v>0</v>
      </c>
      <c r="M189" s="27">
        <f>IFERROR(VLOOKUP($A189,[1]Hoja2!$A:$G,4,0),0)</f>
        <v>50</v>
      </c>
      <c r="N189" s="34">
        <v>0</v>
      </c>
      <c r="O189" s="23">
        <f t="shared" si="51"/>
        <v>0</v>
      </c>
      <c r="P189" s="28">
        <f>IFERROR(VLOOKUP($A189,[1]Hoja2!$A:$G,5,0),0)</f>
        <v>66</v>
      </c>
      <c r="Q189" s="35">
        <v>0</v>
      </c>
      <c r="R189" s="22">
        <f t="shared" si="52"/>
        <v>0</v>
      </c>
      <c r="S189" s="29">
        <f>IFERROR(VLOOKUP($A189,[1]Hoja2!$A:$G,6,0),0)</f>
        <v>8</v>
      </c>
      <c r="T189" s="36">
        <v>0</v>
      </c>
      <c r="U189" s="21">
        <f t="shared" si="53"/>
        <v>0</v>
      </c>
      <c r="V189" s="30">
        <f>IFERROR(VLOOKUP($A189,[1]Hoja2!$A:$G,7,0),0)</f>
        <v>28</v>
      </c>
      <c r="W189" s="37">
        <v>0</v>
      </c>
      <c r="X189" s="20">
        <f t="shared" si="54"/>
        <v>0</v>
      </c>
    </row>
    <row r="190" spans="1:24" x14ac:dyDescent="0.2">
      <c r="A190" s="3" t="s">
        <v>436</v>
      </c>
      <c r="B190" s="2" t="s">
        <v>300</v>
      </c>
      <c r="C190" s="4">
        <v>200</v>
      </c>
      <c r="D190" s="4" t="s">
        <v>464</v>
      </c>
      <c r="E190" s="6"/>
      <c r="F190" s="6">
        <f t="shared" si="48"/>
        <v>0</v>
      </c>
      <c r="G190" s="25">
        <f>IFERROR(VLOOKUP(A190,[1]Hoja2!$A:$G,2,0),0)</f>
        <v>95</v>
      </c>
      <c r="H190" s="32">
        <v>0</v>
      </c>
      <c r="I190" s="19">
        <f t="shared" si="49"/>
        <v>0</v>
      </c>
      <c r="J190" s="26">
        <f>IFERROR(VLOOKUP($A190,[1]Hoja2!$A:$G,3,0),0)</f>
        <v>27</v>
      </c>
      <c r="K190" s="33">
        <v>0</v>
      </c>
      <c r="L190" s="24">
        <f t="shared" si="50"/>
        <v>0</v>
      </c>
      <c r="M190" s="27">
        <f>IFERROR(VLOOKUP($A190,[1]Hoja2!$A:$G,4,0),0)</f>
        <v>57</v>
      </c>
      <c r="N190" s="34">
        <v>0</v>
      </c>
      <c r="O190" s="23">
        <f t="shared" si="51"/>
        <v>0</v>
      </c>
      <c r="P190" s="28">
        <f>IFERROR(VLOOKUP($A190,[1]Hoja2!$A:$G,5,0),0)</f>
        <v>32</v>
      </c>
      <c r="Q190" s="35">
        <v>0</v>
      </c>
      <c r="R190" s="22">
        <f t="shared" si="52"/>
        <v>0</v>
      </c>
      <c r="S190" s="29">
        <f>IFERROR(VLOOKUP($A190,[1]Hoja2!$A:$G,6,0),0)</f>
        <v>49</v>
      </c>
      <c r="T190" s="36">
        <v>0</v>
      </c>
      <c r="U190" s="21">
        <f t="shared" si="53"/>
        <v>0</v>
      </c>
      <c r="V190" s="30">
        <f>IFERROR(VLOOKUP($A190,[1]Hoja2!$A:$G,7,0),0)</f>
        <v>42</v>
      </c>
      <c r="W190" s="37">
        <v>0</v>
      </c>
      <c r="X190" s="20">
        <f t="shared" si="54"/>
        <v>0</v>
      </c>
    </row>
    <row r="191" spans="1:24" x14ac:dyDescent="0.2">
      <c r="A191" s="3" t="s">
        <v>437</v>
      </c>
      <c r="B191" s="2" t="s">
        <v>289</v>
      </c>
      <c r="C191" s="4">
        <v>200</v>
      </c>
      <c r="D191" s="4" t="s">
        <v>464</v>
      </c>
      <c r="E191" s="6"/>
      <c r="F191" s="6">
        <f t="shared" si="48"/>
        <v>0</v>
      </c>
      <c r="G191" s="25">
        <f>IFERROR(VLOOKUP(A191,[1]Hoja2!$A:$G,2,0),0)</f>
        <v>66</v>
      </c>
      <c r="H191" s="32">
        <v>0</v>
      </c>
      <c r="I191" s="19">
        <f t="shared" si="49"/>
        <v>0</v>
      </c>
      <c r="J191" s="26">
        <f>IFERROR(VLOOKUP($A191,[1]Hoja2!$A:$G,3,0),0)</f>
        <v>0</v>
      </c>
      <c r="K191" s="33">
        <v>0</v>
      </c>
      <c r="L191" s="24">
        <f t="shared" si="50"/>
        <v>0</v>
      </c>
      <c r="M191" s="27">
        <f>IFERROR(VLOOKUP($A191,[1]Hoja2!$A:$G,4,0),0)</f>
        <v>0</v>
      </c>
      <c r="N191" s="34">
        <v>0</v>
      </c>
      <c r="O191" s="23">
        <f t="shared" si="51"/>
        <v>0</v>
      </c>
      <c r="P191" s="28">
        <f>IFERROR(VLOOKUP($A191,[1]Hoja2!$A:$G,5,0),0)</f>
        <v>20</v>
      </c>
      <c r="Q191" s="35">
        <v>0</v>
      </c>
      <c r="R191" s="22">
        <f t="shared" si="52"/>
        <v>0</v>
      </c>
      <c r="S191" s="29">
        <f>IFERROR(VLOOKUP($A191,[1]Hoja2!$A:$G,6,0),0)</f>
        <v>0</v>
      </c>
      <c r="T191" s="36">
        <v>0</v>
      </c>
      <c r="U191" s="21">
        <f t="shared" si="53"/>
        <v>0</v>
      </c>
      <c r="V191" s="30">
        <f>IFERROR(VLOOKUP($A191,[1]Hoja2!$A:$G,7,0),0)</f>
        <v>0</v>
      </c>
      <c r="W191" s="37">
        <v>0</v>
      </c>
      <c r="X191" s="20">
        <f t="shared" si="54"/>
        <v>0</v>
      </c>
    </row>
    <row r="192" spans="1:24" x14ac:dyDescent="0.2">
      <c r="A192" s="3" t="s">
        <v>438</v>
      </c>
      <c r="B192" s="2" t="s">
        <v>316</v>
      </c>
      <c r="C192" s="4">
        <v>40</v>
      </c>
      <c r="D192" s="4" t="s">
        <v>465</v>
      </c>
      <c r="E192" s="6"/>
      <c r="F192" s="6">
        <f t="shared" si="48"/>
        <v>0</v>
      </c>
      <c r="G192" s="25">
        <f>IFERROR(VLOOKUP(A192,[1]Hoja2!$A:$G,2,0),0)</f>
        <v>64</v>
      </c>
      <c r="H192" s="32">
        <v>0</v>
      </c>
      <c r="I192" s="19">
        <f t="shared" si="49"/>
        <v>0</v>
      </c>
      <c r="J192" s="26">
        <f>IFERROR(VLOOKUP($A192,[1]Hoja2!$A:$G,3,0),0)</f>
        <v>100</v>
      </c>
      <c r="K192" s="33">
        <v>0</v>
      </c>
      <c r="L192" s="24">
        <f t="shared" si="50"/>
        <v>0</v>
      </c>
      <c r="M192" s="27">
        <f>IFERROR(VLOOKUP($A192,[1]Hoja2!$A:$G,4,0),0)</f>
        <v>0</v>
      </c>
      <c r="N192" s="34">
        <v>0</v>
      </c>
      <c r="O192" s="23">
        <f t="shared" si="51"/>
        <v>0</v>
      </c>
      <c r="P192" s="28">
        <f>IFERROR(VLOOKUP($A192,[1]Hoja2!$A:$G,5,0),0)</f>
        <v>15</v>
      </c>
      <c r="Q192" s="35">
        <v>0</v>
      </c>
      <c r="R192" s="22">
        <f t="shared" si="52"/>
        <v>0</v>
      </c>
      <c r="S192" s="29">
        <f>IFERROR(VLOOKUP($A192,[1]Hoja2!$A:$G,6,0),0)</f>
        <v>80</v>
      </c>
      <c r="T192" s="36">
        <v>0</v>
      </c>
      <c r="U192" s="21">
        <f t="shared" si="53"/>
        <v>0</v>
      </c>
      <c r="V192" s="30">
        <f>IFERROR(VLOOKUP($A192,[1]Hoja2!$A:$G,7,0),0)</f>
        <v>30</v>
      </c>
      <c r="W192" s="37">
        <v>0</v>
      </c>
      <c r="X192" s="20">
        <f t="shared" si="54"/>
        <v>0</v>
      </c>
    </row>
    <row r="193" spans="1:24" x14ac:dyDescent="0.2">
      <c r="A193" s="3" t="s">
        <v>439</v>
      </c>
      <c r="B193" s="2" t="s">
        <v>289</v>
      </c>
      <c r="C193" s="4">
        <v>10</v>
      </c>
      <c r="D193" s="4" t="s">
        <v>465</v>
      </c>
      <c r="E193" s="6"/>
      <c r="F193" s="6">
        <f t="shared" si="48"/>
        <v>0</v>
      </c>
      <c r="G193" s="25">
        <f>IFERROR(VLOOKUP(A193,[1]Hoja2!$A:$G,2,0),0)</f>
        <v>397</v>
      </c>
      <c r="H193" s="32">
        <v>0</v>
      </c>
      <c r="I193" s="19">
        <f t="shared" si="49"/>
        <v>0</v>
      </c>
      <c r="J193" s="26">
        <f>IFERROR(VLOOKUP($A193,[1]Hoja2!$A:$G,3,0),0)</f>
        <v>30</v>
      </c>
      <c r="K193" s="33">
        <v>0</v>
      </c>
      <c r="L193" s="24">
        <f t="shared" si="50"/>
        <v>0</v>
      </c>
      <c r="M193" s="27">
        <f>IFERROR(VLOOKUP($A193,[1]Hoja2!$A:$G,4,0),0)</f>
        <v>31</v>
      </c>
      <c r="N193" s="34">
        <v>0</v>
      </c>
      <c r="O193" s="23">
        <f t="shared" si="51"/>
        <v>0</v>
      </c>
      <c r="P193" s="28">
        <f>IFERROR(VLOOKUP($A193,[1]Hoja2!$A:$G,5,0),0)</f>
        <v>209</v>
      </c>
      <c r="Q193" s="35">
        <v>0</v>
      </c>
      <c r="R193" s="22">
        <f t="shared" si="52"/>
        <v>0</v>
      </c>
      <c r="S193" s="29">
        <f>IFERROR(VLOOKUP($A193,[1]Hoja2!$A:$G,6,0),0)</f>
        <v>20</v>
      </c>
      <c r="T193" s="36">
        <v>0</v>
      </c>
      <c r="U193" s="21">
        <f t="shared" si="53"/>
        <v>0</v>
      </c>
      <c r="V193" s="30">
        <f>IFERROR(VLOOKUP($A193,[1]Hoja2!$A:$G,7,0),0)</f>
        <v>94</v>
      </c>
      <c r="W193" s="37">
        <v>0</v>
      </c>
      <c r="X193" s="20">
        <f t="shared" si="54"/>
        <v>0</v>
      </c>
    </row>
    <row r="194" spans="1:24" x14ac:dyDescent="0.2">
      <c r="A194" s="3" t="s">
        <v>440</v>
      </c>
      <c r="B194" s="2" t="s">
        <v>292</v>
      </c>
      <c r="C194" s="4">
        <v>50</v>
      </c>
      <c r="D194" s="4" t="s">
        <v>465</v>
      </c>
      <c r="E194" s="6"/>
      <c r="F194" s="6">
        <f t="shared" si="48"/>
        <v>0</v>
      </c>
      <c r="G194" s="25">
        <f>IFERROR(VLOOKUP(A194,[1]Hoja2!$A:$G,2,0),0)</f>
        <v>126</v>
      </c>
      <c r="H194" s="32">
        <v>0</v>
      </c>
      <c r="I194" s="19">
        <f t="shared" si="49"/>
        <v>0</v>
      </c>
      <c r="J194" s="26">
        <f>IFERROR(VLOOKUP($A194,[1]Hoja2!$A:$G,3,0),0)</f>
        <v>23</v>
      </c>
      <c r="K194" s="33">
        <v>0</v>
      </c>
      <c r="L194" s="24">
        <f t="shared" si="50"/>
        <v>0</v>
      </c>
      <c r="M194" s="27">
        <f>IFERROR(VLOOKUP($A194,[1]Hoja2!$A:$G,4,0),0)</f>
        <v>30</v>
      </c>
      <c r="N194" s="34">
        <v>0</v>
      </c>
      <c r="O194" s="23">
        <f t="shared" si="51"/>
        <v>0</v>
      </c>
      <c r="P194" s="28">
        <f>IFERROR(VLOOKUP($A194,[1]Hoja2!$A:$G,5,0),0)</f>
        <v>450</v>
      </c>
      <c r="Q194" s="35">
        <v>0</v>
      </c>
      <c r="R194" s="22">
        <f t="shared" si="52"/>
        <v>0</v>
      </c>
      <c r="S194" s="29">
        <f>IFERROR(VLOOKUP($A194,[1]Hoja2!$A:$G,6,0),0)</f>
        <v>308</v>
      </c>
      <c r="T194" s="36">
        <v>0</v>
      </c>
      <c r="U194" s="21">
        <f t="shared" si="53"/>
        <v>0</v>
      </c>
      <c r="V194" s="30">
        <f>IFERROR(VLOOKUP($A194,[1]Hoja2!$A:$G,7,0),0)</f>
        <v>590</v>
      </c>
      <c r="W194" s="37">
        <v>0</v>
      </c>
      <c r="X194" s="20">
        <f t="shared" si="54"/>
        <v>0</v>
      </c>
    </row>
    <row r="195" spans="1:24" x14ac:dyDescent="0.2">
      <c r="A195" s="3" t="s">
        <v>441</v>
      </c>
      <c r="B195" s="2" t="s">
        <v>299</v>
      </c>
      <c r="C195" s="4" t="s">
        <v>465</v>
      </c>
      <c r="D195" s="4" t="s">
        <v>465</v>
      </c>
      <c r="E195" s="6"/>
      <c r="F195" s="6">
        <f t="shared" si="48"/>
        <v>0</v>
      </c>
      <c r="G195" s="25">
        <f>IFERROR(VLOOKUP(A195,[1]Hoja2!$A:$G,2,0),0)</f>
        <v>43</v>
      </c>
      <c r="H195" s="32">
        <v>0</v>
      </c>
      <c r="I195" s="19">
        <f t="shared" si="49"/>
        <v>0</v>
      </c>
      <c r="J195" s="26">
        <f>IFERROR(VLOOKUP($A195,[1]Hoja2!$A:$G,3,0),0)</f>
        <v>4</v>
      </c>
      <c r="K195" s="33">
        <v>0</v>
      </c>
      <c r="L195" s="24">
        <f t="shared" si="50"/>
        <v>0</v>
      </c>
      <c r="M195" s="27">
        <f>IFERROR(VLOOKUP($A195,[1]Hoja2!$A:$G,4,0),0)</f>
        <v>10</v>
      </c>
      <c r="N195" s="34">
        <v>0</v>
      </c>
      <c r="O195" s="23">
        <f t="shared" si="51"/>
        <v>0</v>
      </c>
      <c r="P195" s="28">
        <f>IFERROR(VLOOKUP($A195,[1]Hoja2!$A:$G,5,0),0)</f>
        <v>4</v>
      </c>
      <c r="Q195" s="35">
        <v>0</v>
      </c>
      <c r="R195" s="22">
        <f t="shared" si="52"/>
        <v>0</v>
      </c>
      <c r="S195" s="29">
        <f>IFERROR(VLOOKUP($A195,[1]Hoja2!$A:$G,6,0),0)</f>
        <v>1</v>
      </c>
      <c r="T195" s="36">
        <v>0</v>
      </c>
      <c r="U195" s="21">
        <f t="shared" si="53"/>
        <v>0</v>
      </c>
      <c r="V195" s="30">
        <f>IFERROR(VLOOKUP($A195,[1]Hoja2!$A:$G,7,0),0)</f>
        <v>0</v>
      </c>
      <c r="W195" s="37">
        <v>0</v>
      </c>
      <c r="X195" s="20">
        <f t="shared" si="54"/>
        <v>0</v>
      </c>
    </row>
    <row r="196" spans="1:24" x14ac:dyDescent="0.2">
      <c r="A196" s="3" t="s">
        <v>442</v>
      </c>
      <c r="B196" s="2" t="s">
        <v>284</v>
      </c>
      <c r="C196" s="4">
        <v>15</v>
      </c>
      <c r="D196" s="4" t="s">
        <v>460</v>
      </c>
      <c r="E196" s="6"/>
      <c r="F196" s="6">
        <f t="shared" si="48"/>
        <v>0</v>
      </c>
      <c r="G196" s="25">
        <f>IFERROR(VLOOKUP(A196,[1]Hoja2!$A:$G,2,0),0)</f>
        <v>50</v>
      </c>
      <c r="H196" s="32">
        <v>0</v>
      </c>
      <c r="I196" s="19">
        <f t="shared" si="49"/>
        <v>0</v>
      </c>
      <c r="J196" s="26">
        <f>IFERROR(VLOOKUP($A196,[1]Hoja2!$A:$G,3,0),0)</f>
        <v>5</v>
      </c>
      <c r="K196" s="33">
        <v>0</v>
      </c>
      <c r="L196" s="24">
        <f t="shared" si="50"/>
        <v>0</v>
      </c>
      <c r="M196" s="27">
        <f>IFERROR(VLOOKUP($A196,[1]Hoja2!$A:$G,4,0),0)</f>
        <v>10</v>
      </c>
      <c r="N196" s="34">
        <v>0</v>
      </c>
      <c r="O196" s="23">
        <f t="shared" si="51"/>
        <v>0</v>
      </c>
      <c r="P196" s="28">
        <f>IFERROR(VLOOKUP($A196,[1]Hoja2!$A:$G,5,0),0)</f>
        <v>4</v>
      </c>
      <c r="Q196" s="35">
        <v>0</v>
      </c>
      <c r="R196" s="22">
        <f t="shared" si="52"/>
        <v>0</v>
      </c>
      <c r="S196" s="29">
        <f>IFERROR(VLOOKUP($A196,[1]Hoja2!$A:$G,6,0),0)</f>
        <v>0</v>
      </c>
      <c r="T196" s="36">
        <v>0</v>
      </c>
      <c r="U196" s="21">
        <f t="shared" si="53"/>
        <v>0</v>
      </c>
      <c r="V196" s="30">
        <f>IFERROR(VLOOKUP($A196,[1]Hoja2!$A:$G,7,0),0)</f>
        <v>5</v>
      </c>
      <c r="W196" s="37">
        <v>0</v>
      </c>
      <c r="X196" s="20">
        <f t="shared" si="54"/>
        <v>0</v>
      </c>
    </row>
    <row r="197" spans="1:24" x14ac:dyDescent="0.2">
      <c r="G197" s="5">
        <f>SUM(G4:G196)</f>
        <v>23351</v>
      </c>
      <c r="J197" s="5">
        <f>SUM(J4:J196)</f>
        <v>3298</v>
      </c>
      <c r="M197" s="5">
        <f>SUM(M4:M196)</f>
        <v>7513</v>
      </c>
      <c r="P197" s="5">
        <f>SUM(P4:P196)</f>
        <v>12635</v>
      </c>
      <c r="S197" s="5">
        <f>SUM(S4:S196)</f>
        <v>5912</v>
      </c>
      <c r="V197" s="5">
        <f>SUM(V4:V196)</f>
        <v>8954</v>
      </c>
    </row>
  </sheetData>
  <sheetProtection sheet="1" objects="1" scenarios="1"/>
  <mergeCells count="6">
    <mergeCell ref="V2:X2"/>
    <mergeCell ref="G2:I2"/>
    <mergeCell ref="J2:L2"/>
    <mergeCell ref="M2:O2"/>
    <mergeCell ref="P2:R2"/>
    <mergeCell ref="S2:U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DISTRIBUCIÓN ERON</vt:lpstr>
      <vt:lpstr>TARIFAS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Gomez Angela Patricia</dc:creator>
  <cp:lastModifiedBy>Diaz Alvarez Daniela Carolina</cp:lastModifiedBy>
  <dcterms:created xsi:type="dcterms:W3CDTF">2020-02-19T14:04:11Z</dcterms:created>
  <dcterms:modified xsi:type="dcterms:W3CDTF">2020-05-26T13:52:11Z</dcterms:modified>
</cp:coreProperties>
</file>