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_lvrey\Desktop\"/>
    </mc:Choice>
  </mc:AlternateContent>
  <bookViews>
    <workbookView xWindow="0" yWindow="0" windowWidth="21600" windowHeight="9735"/>
  </bookViews>
  <sheets>
    <sheet name="Intervención Archivo HC" sheetId="1" r:id="rId1"/>
    <sheet name="Perfil Riesgo" sheetId="2" r:id="rId2"/>
    <sheet name="Perfil Riesgo Internos" sheetId="3" state="hidden" r:id="rId3"/>
  </sheets>
  <definedNames>
    <definedName name="_xlnm._FilterDatabase" localSheetId="0" hidden="1">'Intervención Archivo HC'!$A$4:$AC$11</definedName>
    <definedName name="_xlnm.Print_Area" localSheetId="0">'Intervención Archivo HC'!$B$1:$W$36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0" i="1" l="1"/>
  <c r="R9" i="1"/>
  <c r="R7" i="1"/>
  <c r="R6" i="1"/>
  <c r="R5" i="1"/>
  <c r="K10" i="1"/>
  <c r="K9" i="1"/>
  <c r="K8" i="1"/>
  <c r="K7" i="1"/>
  <c r="K6" i="1"/>
  <c r="K5" i="1"/>
  <c r="S9" i="1" l="1"/>
  <c r="L9" i="1"/>
  <c r="R8" i="1"/>
  <c r="S8" i="1" s="1"/>
  <c r="L8" i="1"/>
  <c r="S6" i="1"/>
  <c r="L6" i="1"/>
  <c r="S5" i="1"/>
  <c r="L5" i="1"/>
  <c r="N22" i="3" l="1"/>
  <c r="N21" i="3"/>
  <c r="N20" i="3"/>
  <c r="N19" i="3"/>
  <c r="N8" i="3"/>
  <c r="N7" i="3"/>
  <c r="N6" i="3"/>
  <c r="N5" i="3"/>
  <c r="N23" i="3" l="1"/>
  <c r="O22" i="3" s="1"/>
  <c r="O21" i="3"/>
  <c r="O20" i="3"/>
  <c r="N9" i="3"/>
  <c r="O5" i="3" s="1"/>
  <c r="N22" i="2"/>
  <c r="N21" i="2"/>
  <c r="N20" i="2"/>
  <c r="N19" i="2"/>
  <c r="N8" i="2"/>
  <c r="N7" i="2"/>
  <c r="N6" i="2"/>
  <c r="N5" i="2"/>
  <c r="O19" i="3" l="1"/>
  <c r="O7" i="3"/>
  <c r="O23" i="3"/>
  <c r="O8" i="3"/>
  <c r="O6" i="3"/>
  <c r="O9" i="3" s="1"/>
  <c r="N23" i="2"/>
  <c r="O22" i="2" s="1"/>
  <c r="L7" i="1"/>
  <c r="S7" i="1"/>
  <c r="L10" i="1"/>
  <c r="S10" i="1"/>
  <c r="O19" i="2" l="1"/>
  <c r="O21" i="2"/>
  <c r="O20" i="2"/>
  <c r="N9" i="2"/>
  <c r="O23" i="2" l="1"/>
  <c r="O6" i="2"/>
  <c r="O5" i="2"/>
  <c r="O7" i="2"/>
  <c r="O8" i="2"/>
  <c r="O9" i="2" l="1"/>
</calcChain>
</file>

<file path=xl/sharedStrings.xml><?xml version="1.0" encoding="utf-8"?>
<sst xmlns="http://schemas.openxmlformats.org/spreadsheetml/2006/main" count="207" uniqueCount="110">
  <si>
    <t>Si</t>
  </si>
  <si>
    <t>Reducir el Riesgo</t>
  </si>
  <si>
    <t>Operacional</t>
  </si>
  <si>
    <t xml:space="preserve">Ejecución </t>
  </si>
  <si>
    <t>Externo</t>
  </si>
  <si>
    <t xml:space="preserve">Especifico </t>
  </si>
  <si>
    <t>Permanente</t>
  </si>
  <si>
    <t>Consorcio/juridica</t>
  </si>
  <si>
    <t>si</t>
  </si>
  <si>
    <t>De acuerdo a los estudios que se tienen de la operación y de acuerdo a la instrucción de la USPEC se activarian las polizas de cumplimiento /garantia y calidad del ejercicio</t>
  </si>
  <si>
    <t>Evitar el Riesgo</t>
  </si>
  <si>
    <t>No aceptacion de servicios adicionales en caso de requerirlo para la ejecucion eficaz del contrato</t>
  </si>
  <si>
    <t>Perdida de informacion/archivos de los sistemas tecnologicos utilizados por el contratista  para la administracion de la operación,</t>
  </si>
  <si>
    <t xml:space="preserve">Operacional </t>
  </si>
  <si>
    <t>Consorcio</t>
  </si>
  <si>
    <t xml:space="preserve">Contratación </t>
  </si>
  <si>
    <t>Fraude Interno y/o externo. Extracción de recursos de manera ilegitima. Perdida de confianza. Selección de un contratista que no cumpla con las condiciones requeridas para la adjudicación y ejecución del contrato</t>
  </si>
  <si>
    <t>Recibir dinero u otra utilidad o
promesa directa o indirectamente
en cualquiera de las etapas del
proceso de selección</t>
  </si>
  <si>
    <t>General</t>
  </si>
  <si>
    <t>Tranferir riesgo</t>
  </si>
  <si>
    <t>Riesgo Alto</t>
  </si>
  <si>
    <t>Periodicidad ¿Cuándo?</t>
  </si>
  <si>
    <t>Cómo se realiza el monitoreo?</t>
  </si>
  <si>
    <t>Persona responsable por implementar el tratamiento</t>
  </si>
  <si>
    <t>Afecta la ejecución del contrato?</t>
  </si>
  <si>
    <t xml:space="preserve">Categoría </t>
  </si>
  <si>
    <t xml:space="preserve">Valoración del riesgo </t>
  </si>
  <si>
    <t xml:space="preserve">Impacto </t>
  </si>
  <si>
    <t xml:space="preserve">Probabilidad </t>
  </si>
  <si>
    <t>Control</t>
  </si>
  <si>
    <t>Tratamiento del riesgo</t>
  </si>
  <si>
    <t>¿A quién se le asignan?</t>
  </si>
  <si>
    <t xml:space="preserve"> Consecuencias
de la ocurrencia
del evento</t>
  </si>
  <si>
    <t>Descripción
(Qué puede pasar
y cómo puede ocurrir)</t>
  </si>
  <si>
    <t>Tipo</t>
  </si>
  <si>
    <t>Etapa</t>
  </si>
  <si>
    <t>Fuente</t>
  </si>
  <si>
    <t>Clase</t>
  </si>
  <si>
    <t>N°</t>
  </si>
  <si>
    <t>Monitoreo y Revisión</t>
  </si>
  <si>
    <t>Plan de Acción</t>
  </si>
  <si>
    <t>Impacto después</t>
  </si>
  <si>
    <t xml:space="preserve">Tratamiento / Control </t>
  </si>
  <si>
    <t xml:space="preserve">Riesgo antes de control </t>
  </si>
  <si>
    <t>NIVEL INHERENTE</t>
  </si>
  <si>
    <t># DE RIESGOS</t>
  </si>
  <si>
    <t>PARTICIPACIÓN</t>
  </si>
  <si>
    <t>Matriz Inherente</t>
  </si>
  <si>
    <t>Moderado</t>
  </si>
  <si>
    <t>Probabilidad</t>
  </si>
  <si>
    <t>TOTAL</t>
  </si>
  <si>
    <t>Impacto</t>
  </si>
  <si>
    <t>Matriz Residual</t>
  </si>
  <si>
    <t>NIVEL RESIDUAL</t>
  </si>
  <si>
    <r>
      <t>Muy baja</t>
    </r>
    <r>
      <rPr>
        <sz val="11"/>
        <color theme="1"/>
        <rFont val="Calibri"/>
        <family val="2"/>
        <scheme val="minor"/>
      </rPr>
      <t xml:space="preserve"> (raro)</t>
    </r>
  </si>
  <si>
    <r>
      <t xml:space="preserve">baja </t>
    </r>
    <r>
      <rPr>
        <sz val="11"/>
        <color theme="1"/>
        <rFont val="Calibri"/>
        <family val="2"/>
        <scheme val="minor"/>
      </rPr>
      <t>(Improbable)</t>
    </r>
  </si>
  <si>
    <r>
      <t xml:space="preserve">media </t>
    </r>
    <r>
      <rPr>
        <sz val="11"/>
        <color theme="1"/>
        <rFont val="Calibri"/>
        <family val="2"/>
        <scheme val="minor"/>
      </rPr>
      <t>(Posible)</t>
    </r>
  </si>
  <si>
    <r>
      <t>Alta</t>
    </r>
    <r>
      <rPr>
        <sz val="11"/>
        <color theme="1"/>
        <rFont val="Calibri"/>
        <family val="2"/>
        <scheme val="minor"/>
      </rPr>
      <t xml:space="preserve"> (Probable)</t>
    </r>
  </si>
  <si>
    <r>
      <t>Muy alta</t>
    </r>
    <r>
      <rPr>
        <sz val="11"/>
        <color theme="1"/>
        <rFont val="Calibri"/>
        <family val="2"/>
        <scheme val="minor"/>
      </rPr>
      <t xml:space="preserve"> (Casi Cierto)</t>
    </r>
  </si>
  <si>
    <r>
      <t xml:space="preserve">Leve </t>
    </r>
    <r>
      <rPr>
        <sz val="11"/>
        <color theme="1"/>
        <rFont val="Calibri"/>
        <family val="2"/>
        <scheme val="minor"/>
      </rPr>
      <t>(Insignificante)</t>
    </r>
  </si>
  <si>
    <r>
      <t xml:space="preserve">Inferior </t>
    </r>
    <r>
      <rPr>
        <sz val="11"/>
        <color theme="1"/>
        <rFont val="Calibri"/>
        <family val="2"/>
        <scheme val="minor"/>
      </rPr>
      <t>(Menor)</t>
    </r>
  </si>
  <si>
    <r>
      <t xml:space="preserve">Superior </t>
    </r>
    <r>
      <rPr>
        <sz val="11"/>
        <color theme="1"/>
        <rFont val="Calibri"/>
        <family val="2"/>
        <scheme val="minor"/>
      </rPr>
      <t>(Mayor)</t>
    </r>
  </si>
  <si>
    <r>
      <t xml:space="preserve">Extremo </t>
    </r>
    <r>
      <rPr>
        <sz val="11"/>
        <color theme="1"/>
        <rFont val="Calibri"/>
        <family val="2"/>
        <scheme val="minor"/>
      </rPr>
      <t>(Catastrofico)</t>
    </r>
  </si>
  <si>
    <t>Riesgo Bajo</t>
  </si>
  <si>
    <t>Riesgo Medio</t>
  </si>
  <si>
    <t>Riesgo Extremo</t>
  </si>
  <si>
    <t>No aceptacion de contratacion por el corto tiempo de ejecucion del contrato de fiducia mercantil   331 2017 / que actualmente esta prevista hasta el  Nov 2018</t>
  </si>
  <si>
    <t>Limitación en la elaboración de las actividades por problemas de acceso, restricciones por seguridad y factores logísticos en los ERON</t>
  </si>
  <si>
    <t>Periodos cortos para el desarrollo de las actividades propias de la invitación /Reprocesos</t>
  </si>
  <si>
    <t>Errores cometidos por el oferente en la presentación de la oferta/ Reprocesos altos</t>
  </si>
  <si>
    <t>Incumplimiento de la ejecucion del servicio dentro de los plazos pactados en el contrato/ afectacion obligaciones contractuales</t>
  </si>
  <si>
    <t>Descripcion del Perfil Riesgos Extremos y Altos</t>
  </si>
  <si>
    <t>Responsables</t>
  </si>
  <si>
    <t>Interno/Consorcio/Uspec</t>
  </si>
  <si>
    <t>Interno/Consorcio/Uspec/Fiduciarias</t>
  </si>
  <si>
    <t>Contratista/Externo</t>
  </si>
  <si>
    <t xml:space="preserve"> imcumplimiento/demoras en la presentacion de garantias requeridas en los documentos del proceso de contratación </t>
  </si>
  <si>
    <t>Reprocesos  y/o atrasos en la contratación</t>
  </si>
  <si>
    <t>No</t>
  </si>
  <si>
    <t>Demoras/retrasos en el proceso de contratacion y consecucion de actividades de acuerdo al objeto del contrato</t>
  </si>
  <si>
    <t>Demoras en el ingreso de los equipos necesarios para la prestación de los servicios al inicio de la operación</t>
  </si>
  <si>
    <t>Actas de reunión y cronogramas de inicio de operaciones por establecimiento.
Acompañamiento en la visitas de personas de las tres instituciones: USPEC -INPEC-CONSORCIO</t>
  </si>
  <si>
    <t>CONTRATISTA</t>
  </si>
  <si>
    <t>Supervision del Contrato</t>
  </si>
  <si>
    <t>Transferir Riesgo</t>
  </si>
  <si>
    <t>Se realiza seguimiento constante al contratista</t>
  </si>
  <si>
    <t>Auditorias Internas  realilzadas por Fiduciaria la Previsora, Entes de Control Externos</t>
  </si>
  <si>
    <t>CONSORCIO/FIDUPREVISORA</t>
  </si>
  <si>
    <t>El Contratista al que se le adjudico el contrato, no firme el contrato</t>
  </si>
  <si>
    <t>Como requisito habilitante, desde la presentación de la oferta se se le exige al contratista una poliza de garantia de seriedad en la oferta</t>
  </si>
  <si>
    <t>Desde la publicacion de los requisitos habilitantes, se publica los tiempos que se deben cumplir en la presentación de la documentación en caso de ser seleccionados.
Para efectos de cumplimiento La Direccion Juridica acude a la jurisdiccion Correspondiente  donde solicitará se  inicie un proceso de demanda donde se garantice algun  daño y/o perjuicio que se puedan ocasionar por demoras en el proceso de contratación</t>
  </si>
  <si>
    <t>Mensual</t>
  </si>
  <si>
    <t xml:space="preserve">Aplican estrategias de Códigos de ética, estatutos anticorrupción y principios de Código de buen gobierno, Polizas, audirorias internas y externas realizadas al Consorcio
</t>
  </si>
  <si>
    <t>Reuniones previas con el INPEC /Creacion de protocolos de inicio de operación / remisión de oficios  solicitando el ingreso de los equipos relacionados.</t>
  </si>
  <si>
    <t>Perdidas Economicas por costos adicionales generados en operación</t>
  </si>
  <si>
    <t>INPEC /CONTRATISTA</t>
  </si>
  <si>
    <t>CONSORCIO/CONTRATISTA</t>
  </si>
  <si>
    <t>Terminacion del contrato, afectacion obligaciones contractuales/multas/riesgos reputaconales_Imagen</t>
  </si>
  <si>
    <t xml:space="preserve">Elaboro: Julieth Rubio- Profesional  Riesgos </t>
  </si>
  <si>
    <t>El Consorcio deberá garatizar desde inicio del proceso la vigencia de la poliza y su pago  de garantia de seriedad de la oferta /Sosporte de documentos firmados</t>
  </si>
  <si>
    <t>/INPEC/CONTRATISTA</t>
  </si>
  <si>
    <t>Contratista/INPEC</t>
  </si>
  <si>
    <t>CONTRATISTA/</t>
  </si>
  <si>
    <t>Aumento en los tiempos establecidos de empalme e inicio de operaciones.</t>
  </si>
  <si>
    <t>Daños, pérdidas, hurto de los equipos</t>
  </si>
  <si>
    <t>DIRECTOR DEL ERON (INPEC)</t>
  </si>
  <si>
    <t>El Gerente del proyecto del Contratista debera garantizar el inicio y fin de entrega de insumos los cuales se reportaran por medio de informes al Supervisor del Contrato del Consorcio
El director del establecimiento dentro de sus protocolos de ingreso debe garantizar el control y seguimiento de los equipos.</t>
  </si>
  <si>
    <t>Supervisión - Director Esteblecimeinto.</t>
  </si>
  <si>
    <t>Incumplimiento de la ejecucion del servicio dentro de los plazos pactados en el contrato y/o incumplimiento en las entregas</t>
  </si>
  <si>
    <t>INVITACIÓN PÚBLICA 001 DE 2020 SUMINISTRO DE OXÍGENO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</si>
</sst>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scheme val="minor"/>
    </font>
    <font>
      <b/>
      <sz val="12"/>
      <color rgb="FF000000"/>
      <name val="Calibri"/>
      <family val="2"/>
    </font>
    <font>
      <b/>
      <sz val="11"/>
      <color theme="0"/>
      <name val="Calibri"/>
      <family val="2"/>
      <scheme val="minor"/>
    </font>
    <font>
      <b/>
      <sz val="11"/>
      <color theme="1"/>
      <name val="Calibri"/>
      <family val="2"/>
      <scheme val="minor"/>
    </font>
    <font>
      <sz val="11"/>
      <color indexed="8"/>
      <name val="Calibri"/>
      <family val="2"/>
    </font>
    <font>
      <b/>
      <sz val="11"/>
      <color theme="1"/>
      <name val="Arial"/>
      <family val="2"/>
    </font>
    <font>
      <b/>
      <sz val="12"/>
      <color theme="0"/>
      <name val="Calibri"/>
      <family val="2"/>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1" tint="0.34998626667073579"/>
        <bgColor indexed="64"/>
      </patternFill>
    </fill>
    <fill>
      <patternFill patternType="solid">
        <fgColor rgb="FF00B050"/>
        <bgColor indexed="64"/>
      </patternFill>
    </fill>
    <fill>
      <patternFill patternType="solid">
        <fgColor theme="7" tint="0.39997558519241921"/>
        <bgColor indexed="64"/>
      </patternFill>
    </fill>
    <fill>
      <patternFill patternType="solid">
        <fgColor rgb="FF007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9" fontId="5" fillId="0" borderId="0" applyFont="0" applyFill="0" applyBorder="0" applyAlignment="0" applyProtection="0"/>
  </cellStyleXfs>
  <cellXfs count="77">
    <xf numFmtId="0" fontId="0" fillId="0" borderId="0" xfId="0"/>
    <xf numFmtId="0" fontId="0" fillId="0" borderId="0" xfId="0" applyAlignment="1">
      <alignment vertical="center" wrapText="1"/>
    </xf>
    <xf numFmtId="0" fontId="0" fillId="2" borderId="0" xfId="0" applyFill="1" applyAlignment="1">
      <alignment vertical="center" wrapText="1"/>
    </xf>
    <xf numFmtId="0" fontId="0" fillId="0" borderId="0" xfId="0"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vertical="center" wrapText="1"/>
    </xf>
    <xf numFmtId="0" fontId="0"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1" xfId="0" applyFont="1" applyFill="1" applyBorder="1" applyAlignment="1">
      <alignment vertical="center" wrapText="1"/>
    </xf>
    <xf numFmtId="0" fontId="0" fillId="0" borderId="1" xfId="0" applyFont="1" applyBorder="1" applyAlignment="1">
      <alignment vertical="center" wrapText="1"/>
    </xf>
    <xf numFmtId="0" fontId="0" fillId="2" borderId="0" xfId="0" applyFill="1" applyBorder="1" applyAlignment="1">
      <alignment vertical="center" wrapText="1"/>
    </xf>
    <xf numFmtId="0" fontId="3" fillId="6" borderId="1" xfId="0" applyFont="1" applyFill="1" applyBorder="1" applyAlignment="1">
      <alignment horizontal="center" vertical="center"/>
    </xf>
    <xf numFmtId="0" fontId="0" fillId="0" borderId="4" xfId="0" applyBorder="1"/>
    <xf numFmtId="0" fontId="0" fillId="0" borderId="5" xfId="0" applyBorder="1"/>
    <xf numFmtId="0" fontId="0" fillId="0" borderId="6" xfId="0" applyBorder="1"/>
    <xf numFmtId="0" fontId="0" fillId="4" borderId="1" xfId="0" applyFill="1" applyBorder="1"/>
    <xf numFmtId="0" fontId="0" fillId="0" borderId="1" xfId="0" applyBorder="1" applyAlignment="1">
      <alignment horizontal="center"/>
    </xf>
    <xf numFmtId="9" fontId="1" fillId="0" borderId="1" xfId="1" applyNumberFormat="1" applyFont="1" applyBorder="1" applyAlignment="1">
      <alignment horizontal="center"/>
    </xf>
    <xf numFmtId="0" fontId="0" fillId="0" borderId="7" xfId="0" applyBorder="1"/>
    <xf numFmtId="0" fontId="0" fillId="0" borderId="8" xfId="0" applyBorder="1"/>
    <xf numFmtId="0" fontId="0" fillId="5" borderId="1" xfId="0" applyFill="1" applyBorder="1"/>
    <xf numFmtId="0" fontId="0" fillId="0" borderId="0" xfId="0" applyBorder="1"/>
    <xf numFmtId="0" fontId="0" fillId="3" borderId="1" xfId="0" applyFill="1" applyBorder="1"/>
    <xf numFmtId="0" fontId="4" fillId="0" borderId="0" xfId="0" applyFont="1" applyBorder="1" applyAlignment="1">
      <alignment horizontal="center"/>
    </xf>
    <xf numFmtId="0" fontId="0" fillId="7" borderId="1" xfId="0" applyFill="1" applyBorder="1"/>
    <xf numFmtId="0" fontId="3" fillId="6" borderId="1" xfId="0" applyFont="1" applyFill="1" applyBorder="1"/>
    <xf numFmtId="0" fontId="3" fillId="6" borderId="1" xfId="0" applyFont="1" applyFill="1" applyBorder="1" applyAlignment="1">
      <alignment horizontal="center"/>
    </xf>
    <xf numFmtId="9" fontId="3" fillId="6" borderId="1" xfId="0" applyNumberFormat="1" applyFont="1" applyFill="1" applyBorder="1" applyAlignment="1">
      <alignment horizontal="center"/>
    </xf>
    <xf numFmtId="0" fontId="0" fillId="0" borderId="9" xfId="0" applyBorder="1"/>
    <xf numFmtId="0" fontId="0" fillId="0" borderId="10" xfId="0" applyBorder="1"/>
    <xf numFmtId="0" fontId="0" fillId="0" borderId="11" xfId="0" applyBorder="1"/>
    <xf numFmtId="9" fontId="1" fillId="0" borderId="1" xfId="1" applyFont="1" applyBorder="1" applyAlignment="1">
      <alignment horizontal="center"/>
    </xf>
    <xf numFmtId="0" fontId="0" fillId="7" borderId="1" xfId="0" applyFont="1" applyFill="1" applyBorder="1" applyAlignment="1">
      <alignment horizontal="center"/>
    </xf>
    <xf numFmtId="0" fontId="0" fillId="3" borderId="1" xfId="0" applyFont="1" applyFill="1" applyBorder="1" applyAlignment="1">
      <alignment horizontal="center"/>
    </xf>
    <xf numFmtId="0" fontId="0" fillId="5" borderId="1" xfId="0" applyFont="1" applyFill="1" applyBorder="1" applyAlignment="1">
      <alignment horizontal="center"/>
    </xf>
    <xf numFmtId="0" fontId="0" fillId="4" borderId="1" xfId="0" applyFont="1" applyFill="1" applyBorder="1" applyAlignment="1">
      <alignment horizontal="center"/>
    </xf>
    <xf numFmtId="0" fontId="0" fillId="0" borderId="1" xfId="0" applyBorder="1" applyAlignment="1"/>
    <xf numFmtId="0" fontId="0" fillId="0" borderId="12" xfId="0" applyBorder="1" applyAlignment="1"/>
    <xf numFmtId="0" fontId="0" fillId="0" borderId="10" xfId="0" applyBorder="1" applyAlignment="1"/>
    <xf numFmtId="0" fontId="0" fillId="0" borderId="11" xfId="0" applyBorder="1" applyAlignment="1"/>
    <xf numFmtId="0" fontId="4" fillId="0" borderId="0" xfId="0" applyFont="1"/>
    <xf numFmtId="0" fontId="0" fillId="0" borderId="1" xfId="0" applyBorder="1" applyAlignment="1">
      <alignment vertical="center"/>
    </xf>
    <xf numFmtId="0" fontId="0" fillId="0" borderId="1" xfId="0" applyBorder="1"/>
    <xf numFmtId="0" fontId="0" fillId="0" borderId="1" xfId="0" applyBorder="1" applyAlignment="1">
      <alignment vertical="center" wrapText="1"/>
    </xf>
    <xf numFmtId="0" fontId="0" fillId="0" borderId="1" xfId="0" applyFont="1" applyBorder="1" applyAlignment="1">
      <alignment horizontal="left" vertical="center" wrapText="1"/>
    </xf>
    <xf numFmtId="49" fontId="7" fillId="9" borderId="1" xfId="0" applyNumberFormat="1" applyFont="1" applyFill="1" applyBorder="1" applyAlignment="1">
      <alignment horizontal="center" vertical="center" wrapText="1"/>
    </xf>
    <xf numFmtId="49" fontId="7" fillId="9" borderId="1" xfId="0" applyNumberFormat="1" applyFont="1" applyFill="1" applyBorder="1" applyAlignment="1">
      <alignment horizontal="center" vertical="center" textRotation="90" wrapText="1"/>
    </xf>
    <xf numFmtId="0" fontId="0" fillId="13" borderId="1"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0" fillId="2" borderId="0" xfId="0" applyFill="1" applyAlignment="1">
      <alignment horizontal="left" vertical="center" wrapText="1"/>
    </xf>
    <xf numFmtId="0" fontId="6" fillId="2" borderId="0" xfId="0" applyFont="1" applyFill="1" applyAlignment="1">
      <alignment horizontal="center" vertical="center" wrapText="1"/>
    </xf>
    <xf numFmtId="49" fontId="2" fillId="10" borderId="1"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49" fontId="2" fillId="8" borderId="1" xfId="0" applyNumberFormat="1" applyFont="1" applyFill="1" applyBorder="1" applyAlignment="1">
      <alignment horizontal="center" vertical="center" wrapText="1"/>
    </xf>
    <xf numFmtId="49" fontId="2" fillId="11" borderId="1" xfId="0" applyNumberFormat="1" applyFont="1" applyFill="1" applyBorder="1" applyAlignment="1">
      <alignment horizontal="center" vertical="center" wrapText="1"/>
    </xf>
    <xf numFmtId="0" fontId="4" fillId="0" borderId="0" xfId="0" applyFont="1" applyBorder="1" applyAlignment="1">
      <alignment horizontal="center"/>
    </xf>
    <xf numFmtId="0" fontId="4" fillId="0" borderId="7" xfId="0" applyFont="1" applyBorder="1" applyAlignment="1">
      <alignment horizontal="center" textRotation="90"/>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0" xfId="0" applyFont="1" applyBorder="1" applyAlignment="1">
      <alignment horizont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2" xfId="0" applyFont="1" applyBorder="1" applyAlignment="1">
      <alignment horizontal="left" vertical="top" wrapText="1"/>
    </xf>
    <xf numFmtId="0" fontId="4" fillId="0" borderId="3" xfId="0" applyFont="1" applyBorder="1" applyAlignment="1">
      <alignment horizontal="center"/>
    </xf>
    <xf numFmtId="0" fontId="0" fillId="0" borderId="13" xfId="0" applyBorder="1" applyAlignment="1">
      <alignment horizontal="left" wrapText="1"/>
    </xf>
    <xf numFmtId="0" fontId="0" fillId="0" borderId="14"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xf>
    <xf numFmtId="0" fontId="0" fillId="0" borderId="14" xfId="0" applyBorder="1" applyAlignment="1">
      <alignment horizontal="left"/>
    </xf>
    <xf numFmtId="0" fontId="0" fillId="0" borderId="12" xfId="0" applyBorder="1" applyAlignment="1">
      <alignment horizontal="left"/>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wrapText="1"/>
    </xf>
  </cellXfs>
  <cellStyles count="2">
    <cellStyle name="Normal" xfId="0" builtinId="0"/>
    <cellStyle name="Porcentaje 2" xfId="1"/>
  </cellStyles>
  <dxfs count="28">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FF00"/>
      <color rgb="FFFF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xdr:col>
      <xdr:colOff>543916</xdr:colOff>
      <xdr:row>12</xdr:row>
      <xdr:rowOff>14143</xdr:rowOff>
    </xdr:from>
    <xdr:ext cx="7942289" cy="3048000"/>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1216" y="4205143"/>
          <a:ext cx="7942289" cy="3048000"/>
        </a:xfrm>
        <a:prstGeom prst="rect">
          <a:avLst/>
        </a:prstGeom>
      </xdr:spPr>
    </xdr:pic>
    <xdr:clientData/>
  </xdr:oneCellAnchor>
  <xdr:oneCellAnchor>
    <xdr:from>
      <xdr:col>14</xdr:col>
      <xdr:colOff>686666</xdr:colOff>
      <xdr:row>12</xdr:row>
      <xdr:rowOff>126999</xdr:rowOff>
    </xdr:from>
    <xdr:ext cx="7420489" cy="427037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821266" y="4317999"/>
          <a:ext cx="7420489" cy="4270376"/>
        </a:xfrm>
        <a:prstGeom prst="rect">
          <a:avLst/>
        </a:prstGeom>
      </xdr:spPr>
    </xdr:pic>
    <xdr:clientData/>
  </xdr:oneCellAnchor>
  <xdr:oneCellAnchor>
    <xdr:from>
      <xdr:col>1</xdr:col>
      <xdr:colOff>172854</xdr:colOff>
      <xdr:row>11</xdr:row>
      <xdr:rowOff>102466</xdr:rowOff>
    </xdr:from>
    <xdr:ext cx="3982045" cy="3149600"/>
    <xdr:pic>
      <xdr:nvPicPr>
        <xdr:cNvPr id="4" name="Imagen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96754" y="4102966"/>
          <a:ext cx="3982045" cy="3149600"/>
        </a:xfrm>
        <a:prstGeom prst="rect">
          <a:avLst/>
        </a:prstGeom>
      </xdr:spPr>
    </xdr:pic>
    <xdr:clientData/>
  </xdr:oneCellAnchor>
  <xdr:oneCellAnchor>
    <xdr:from>
      <xdr:col>5</xdr:col>
      <xdr:colOff>659537</xdr:colOff>
      <xdr:row>12</xdr:row>
      <xdr:rowOff>52820</xdr:rowOff>
    </xdr:from>
    <xdr:ext cx="3559751" cy="3048000"/>
    <xdr:pic>
      <xdr:nvPicPr>
        <xdr:cNvPr id="5" name="Imagen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79037" y="4243820"/>
          <a:ext cx="3559751" cy="3048000"/>
        </a:xfrm>
        <a:prstGeom prst="rect">
          <a:avLst/>
        </a:prstGeom>
      </xdr:spPr>
    </xdr:pic>
    <xdr:clientData/>
  </xdr:oneCellAnchor>
  <xdr:oneCellAnchor>
    <xdr:from>
      <xdr:col>1</xdr:col>
      <xdr:colOff>510268</xdr:colOff>
      <xdr:row>0</xdr:row>
      <xdr:rowOff>182337</xdr:rowOff>
    </xdr:from>
    <xdr:ext cx="2823482" cy="334735"/>
    <xdr:pic>
      <xdr:nvPicPr>
        <xdr:cNvPr id="6" name="Imagen 5"/>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1" b="44827"/>
        <a:stretch/>
      </xdr:blipFill>
      <xdr:spPr bwMode="auto">
        <a:xfrm>
          <a:off x="727982" y="182337"/>
          <a:ext cx="2823482" cy="334735"/>
        </a:xfrm>
        <a:prstGeom prst="rect">
          <a:avLst/>
        </a:prstGeom>
        <a:noFill/>
        <a:ln>
          <a:noFill/>
        </a:ln>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1"/>
  <sheetViews>
    <sheetView tabSelected="1" topLeftCell="B1" zoomScale="70" zoomScaleNormal="70" zoomScaleSheetLayoutView="70" zoomScalePageLayoutView="10" workbookViewId="0">
      <pane ySplit="4" topLeftCell="A5" activePane="bottomLeft" state="frozen"/>
      <selection activeCell="F1" sqref="F1"/>
      <selection pane="bottomLeft" activeCell="B1" sqref="B1:W2"/>
    </sheetView>
  </sheetViews>
  <sheetFormatPr baseColWidth="10" defaultColWidth="10.85546875" defaultRowHeight="15" x14ac:dyDescent="0.25"/>
  <cols>
    <col min="1" max="1" width="3.28515625" style="2" customWidth="1"/>
    <col min="2" max="2" width="10.85546875" style="3"/>
    <col min="3" max="3" width="14.42578125" style="3" customWidth="1"/>
    <col min="4" max="4" width="10.85546875" style="3"/>
    <col min="5" max="5" width="16" style="3" customWidth="1"/>
    <col min="6" max="6" width="24.5703125" style="3" customWidth="1"/>
    <col min="7" max="7" width="49.28515625" style="3" customWidth="1"/>
    <col min="8" max="8" width="42" style="3" customWidth="1"/>
    <col min="9" max="9" width="10.85546875" style="3"/>
    <col min="10" max="10" width="13.28515625" style="3" customWidth="1"/>
    <col min="11" max="11" width="10.85546875" style="3"/>
    <col min="12" max="12" width="14.42578125" style="3" customWidth="1"/>
    <col min="13" max="13" width="18.42578125" style="3" customWidth="1"/>
    <col min="14" max="14" width="21" style="3" bestFit="1" customWidth="1"/>
    <col min="15" max="15" width="47.28515625" style="1" customWidth="1"/>
    <col min="16" max="17" width="10.85546875" style="3" customWidth="1"/>
    <col min="18" max="19" width="10.85546875" style="1" customWidth="1"/>
    <col min="20" max="20" width="16.85546875" style="3" customWidth="1"/>
    <col min="21" max="21" width="26.28515625" style="3" customWidth="1"/>
    <col min="22" max="22" width="27" style="3" customWidth="1"/>
    <col min="23" max="23" width="21.140625" style="3" customWidth="1"/>
    <col min="24" max="29" width="10.85546875" style="2"/>
    <col min="30" max="16384" width="10.85546875" style="1"/>
  </cols>
  <sheetData>
    <row r="1" spans="1:29" ht="15" customHeight="1" x14ac:dyDescent="0.25">
      <c r="B1" s="50" t="s">
        <v>109</v>
      </c>
      <c r="C1" s="50"/>
      <c r="D1" s="50"/>
      <c r="E1" s="50"/>
      <c r="F1" s="50"/>
      <c r="G1" s="50"/>
      <c r="H1" s="50"/>
      <c r="I1" s="50"/>
      <c r="J1" s="50"/>
      <c r="K1" s="50"/>
      <c r="L1" s="50"/>
      <c r="M1" s="50"/>
      <c r="N1" s="50"/>
      <c r="O1" s="50"/>
      <c r="P1" s="50"/>
      <c r="Q1" s="50"/>
      <c r="R1" s="50"/>
      <c r="S1" s="50"/>
      <c r="T1" s="50"/>
      <c r="U1" s="50"/>
      <c r="V1" s="50"/>
      <c r="W1" s="50"/>
    </row>
    <row r="2" spans="1:29" s="10" customFormat="1" ht="15.75" customHeight="1" x14ac:dyDescent="0.25">
      <c r="B2" s="50"/>
      <c r="C2" s="50"/>
      <c r="D2" s="50"/>
      <c r="E2" s="50"/>
      <c r="F2" s="50"/>
      <c r="G2" s="50"/>
      <c r="H2" s="50"/>
      <c r="I2" s="50"/>
      <c r="J2" s="50"/>
      <c r="K2" s="50"/>
      <c r="L2" s="50"/>
      <c r="M2" s="50"/>
      <c r="N2" s="50"/>
      <c r="O2" s="50"/>
      <c r="P2" s="50"/>
      <c r="Q2" s="50"/>
      <c r="R2" s="50"/>
      <c r="S2" s="50"/>
      <c r="T2" s="50"/>
      <c r="U2" s="50"/>
      <c r="V2" s="50"/>
      <c r="W2" s="50"/>
    </row>
    <row r="3" spans="1:29" ht="24.75" customHeight="1" x14ac:dyDescent="0.25">
      <c r="B3" s="52"/>
      <c r="C3" s="52"/>
      <c r="D3" s="52"/>
      <c r="E3" s="52"/>
      <c r="F3" s="52"/>
      <c r="G3" s="52"/>
      <c r="H3" s="53"/>
      <c r="I3" s="54" t="s">
        <v>43</v>
      </c>
      <c r="J3" s="54"/>
      <c r="K3" s="54"/>
      <c r="L3" s="54"/>
      <c r="M3" s="54"/>
      <c r="N3" s="55" t="s">
        <v>42</v>
      </c>
      <c r="O3" s="55"/>
      <c r="P3" s="51" t="s">
        <v>41</v>
      </c>
      <c r="Q3" s="51"/>
      <c r="R3" s="51"/>
      <c r="S3" s="51"/>
      <c r="T3" s="54" t="s">
        <v>40</v>
      </c>
      <c r="U3" s="54"/>
      <c r="V3" s="51" t="s">
        <v>39</v>
      </c>
      <c r="W3" s="51"/>
    </row>
    <row r="4" spans="1:29" s="3" customFormat="1" ht="89.25" customHeight="1" x14ac:dyDescent="0.25">
      <c r="A4" s="4"/>
      <c r="B4" s="45" t="s">
        <v>38</v>
      </c>
      <c r="C4" s="45" t="s">
        <v>37</v>
      </c>
      <c r="D4" s="45" t="s">
        <v>36</v>
      </c>
      <c r="E4" s="45" t="s">
        <v>35</v>
      </c>
      <c r="F4" s="45" t="s">
        <v>34</v>
      </c>
      <c r="G4" s="45" t="s">
        <v>33</v>
      </c>
      <c r="H4" s="45" t="s">
        <v>32</v>
      </c>
      <c r="I4" s="46" t="s">
        <v>28</v>
      </c>
      <c r="J4" s="46" t="s">
        <v>27</v>
      </c>
      <c r="K4" s="46" t="s">
        <v>26</v>
      </c>
      <c r="L4" s="46" t="s">
        <v>25</v>
      </c>
      <c r="M4" s="45" t="s">
        <v>31</v>
      </c>
      <c r="N4" s="45" t="s">
        <v>30</v>
      </c>
      <c r="O4" s="45" t="s">
        <v>29</v>
      </c>
      <c r="P4" s="46" t="s">
        <v>28</v>
      </c>
      <c r="Q4" s="46" t="s">
        <v>27</v>
      </c>
      <c r="R4" s="46" t="s">
        <v>26</v>
      </c>
      <c r="S4" s="46" t="s">
        <v>25</v>
      </c>
      <c r="T4" s="45" t="s">
        <v>24</v>
      </c>
      <c r="U4" s="45" t="s">
        <v>23</v>
      </c>
      <c r="V4" s="45" t="s">
        <v>22</v>
      </c>
      <c r="W4" s="45" t="s">
        <v>21</v>
      </c>
      <c r="X4" s="4"/>
      <c r="Y4" s="4"/>
      <c r="Z4" s="4"/>
      <c r="AA4" s="4"/>
      <c r="AB4" s="4"/>
      <c r="AC4" s="4"/>
    </row>
    <row r="5" spans="1:29" s="2" customFormat="1" ht="132" customHeight="1" x14ac:dyDescent="0.25">
      <c r="B5" s="7">
        <v>1</v>
      </c>
      <c r="C5" s="7" t="s">
        <v>5</v>
      </c>
      <c r="D5" s="7" t="s">
        <v>4</v>
      </c>
      <c r="E5" s="47" t="s">
        <v>15</v>
      </c>
      <c r="F5" s="7" t="s">
        <v>13</v>
      </c>
      <c r="G5" s="7" t="s">
        <v>88</v>
      </c>
      <c r="H5" s="7" t="s">
        <v>77</v>
      </c>
      <c r="I5" s="7">
        <v>1</v>
      </c>
      <c r="J5" s="7">
        <v>3</v>
      </c>
      <c r="K5" s="7">
        <f t="shared" ref="K5:K10" si="0">I5+J5</f>
        <v>4</v>
      </c>
      <c r="L5" s="7" t="str">
        <f t="shared" ref="L5:L10" si="1">IF(K5&gt;=8,"Riesgo Extremo",IF(6=K5,"Riesgo Alto",IF(7=K5,"Riesgo Alto",IF(K5=5,"Riesgo Medio",IF(K5&lt;=4,"Riesgo Bajo")))))</f>
        <v>Riesgo Bajo</v>
      </c>
      <c r="M5" s="7" t="s">
        <v>82</v>
      </c>
      <c r="N5" s="7" t="s">
        <v>10</v>
      </c>
      <c r="O5" s="9" t="s">
        <v>89</v>
      </c>
      <c r="P5" s="7">
        <v>1</v>
      </c>
      <c r="Q5" s="7">
        <v>2</v>
      </c>
      <c r="R5" s="7">
        <f t="shared" ref="R5:R7" si="2">P5+Q5</f>
        <v>3</v>
      </c>
      <c r="S5" s="7" t="str">
        <f>IF(R5&gt;=8,"Riesgo Extremo",IF(6=R5,"Riesgo Alto",IF(7=R5,"Riesgo Alto",IF(R5=5,"Riesgo Medio",IF(R5&lt;=4,"Riesgo Bajo")))))</f>
        <v>Riesgo Bajo</v>
      </c>
      <c r="T5" s="7" t="s">
        <v>78</v>
      </c>
      <c r="U5" s="7" t="s">
        <v>14</v>
      </c>
      <c r="V5" s="7" t="s">
        <v>99</v>
      </c>
      <c r="W5" s="7" t="s">
        <v>6</v>
      </c>
    </row>
    <row r="6" spans="1:29" s="2" customFormat="1" ht="174.75" customHeight="1" x14ac:dyDescent="0.25">
      <c r="B6" s="7">
        <v>2</v>
      </c>
      <c r="C6" s="7" t="s">
        <v>18</v>
      </c>
      <c r="D6" s="7" t="s">
        <v>4</v>
      </c>
      <c r="E6" s="47" t="s">
        <v>15</v>
      </c>
      <c r="F6" s="7" t="s">
        <v>13</v>
      </c>
      <c r="G6" s="7" t="s">
        <v>76</v>
      </c>
      <c r="H6" s="7" t="s">
        <v>79</v>
      </c>
      <c r="I6" s="7">
        <v>3</v>
      </c>
      <c r="J6" s="7">
        <v>2</v>
      </c>
      <c r="K6" s="7">
        <f t="shared" si="0"/>
        <v>5</v>
      </c>
      <c r="L6" s="7" t="str">
        <f t="shared" si="1"/>
        <v>Riesgo Medio</v>
      </c>
      <c r="M6" s="7" t="s">
        <v>82</v>
      </c>
      <c r="N6" s="7" t="s">
        <v>10</v>
      </c>
      <c r="O6" s="9" t="s">
        <v>90</v>
      </c>
      <c r="P6" s="7">
        <v>1</v>
      </c>
      <c r="Q6" s="7">
        <v>2</v>
      </c>
      <c r="R6" s="7">
        <f t="shared" si="2"/>
        <v>3</v>
      </c>
      <c r="S6" s="7" t="str">
        <f>IF(R6&gt;=8,"Riesgo Extremo",IF(6=R6,"Riesgo Alto",IF(7=R6,"Riesgo Alto",IF(R6=5,"Riesgo Medio",IF(R6&lt;=4,"Riesgo Bajo")))))</f>
        <v>Riesgo Bajo</v>
      </c>
      <c r="T6" s="7" t="s">
        <v>0</v>
      </c>
      <c r="U6" s="7" t="s">
        <v>14</v>
      </c>
      <c r="V6" s="7" t="s">
        <v>85</v>
      </c>
      <c r="W6" s="7" t="s">
        <v>6</v>
      </c>
    </row>
    <row r="7" spans="1:29" s="2" customFormat="1" ht="147" customHeight="1" x14ac:dyDescent="0.25">
      <c r="B7" s="7">
        <v>3</v>
      </c>
      <c r="C7" s="7" t="s">
        <v>18</v>
      </c>
      <c r="D7" s="7" t="s">
        <v>4</v>
      </c>
      <c r="E7" s="47" t="s">
        <v>15</v>
      </c>
      <c r="F7" s="7" t="s">
        <v>13</v>
      </c>
      <c r="G7" s="7" t="s">
        <v>17</v>
      </c>
      <c r="H7" s="7" t="s">
        <v>16</v>
      </c>
      <c r="I7" s="7">
        <v>1</v>
      </c>
      <c r="J7" s="7">
        <v>4</v>
      </c>
      <c r="K7" s="7">
        <f t="shared" si="0"/>
        <v>5</v>
      </c>
      <c r="L7" s="7" t="str">
        <f t="shared" si="1"/>
        <v>Riesgo Medio</v>
      </c>
      <c r="M7" s="7" t="s">
        <v>96</v>
      </c>
      <c r="N7" s="7" t="s">
        <v>10</v>
      </c>
      <c r="O7" s="44" t="s">
        <v>92</v>
      </c>
      <c r="P7" s="7">
        <v>1</v>
      </c>
      <c r="Q7" s="7">
        <v>3</v>
      </c>
      <c r="R7" s="7">
        <f t="shared" si="2"/>
        <v>4</v>
      </c>
      <c r="S7" s="7" t="str">
        <f t="shared" ref="S7:S10" si="3">IF(R7&gt;=8,"Riesgo Extremo",IF(6=R7,"Riesgo Alto",IF(7=R7,"Riesgo Alto",IF(R7=5,"Riesgo Medio",IF(R7&lt;=4,"Riesgo Bajo")))))</f>
        <v>Riesgo Bajo</v>
      </c>
      <c r="T7" s="7" t="s">
        <v>0</v>
      </c>
      <c r="U7" s="7" t="s">
        <v>87</v>
      </c>
      <c r="V7" s="7" t="s">
        <v>86</v>
      </c>
      <c r="W7" s="7" t="s">
        <v>91</v>
      </c>
    </row>
    <row r="8" spans="1:29" s="2" customFormat="1" ht="162.75" customHeight="1" x14ac:dyDescent="0.25">
      <c r="B8" s="7">
        <v>5</v>
      </c>
      <c r="C8" s="7" t="s">
        <v>5</v>
      </c>
      <c r="D8" s="7" t="s">
        <v>4</v>
      </c>
      <c r="E8" s="48" t="s">
        <v>3</v>
      </c>
      <c r="F8" s="7" t="s">
        <v>13</v>
      </c>
      <c r="G8" s="7" t="s">
        <v>80</v>
      </c>
      <c r="H8" s="7" t="s">
        <v>103</v>
      </c>
      <c r="I8" s="7">
        <v>2</v>
      </c>
      <c r="J8" s="7">
        <v>3</v>
      </c>
      <c r="K8" s="7">
        <f t="shared" si="0"/>
        <v>5</v>
      </c>
      <c r="L8" s="7" t="str">
        <f t="shared" si="1"/>
        <v>Riesgo Medio</v>
      </c>
      <c r="M8" s="7" t="s">
        <v>95</v>
      </c>
      <c r="N8" s="7" t="s">
        <v>1</v>
      </c>
      <c r="O8" s="9" t="s">
        <v>93</v>
      </c>
      <c r="P8" s="7">
        <v>2</v>
      </c>
      <c r="Q8" s="7">
        <v>3</v>
      </c>
      <c r="R8" s="7">
        <f t="shared" ref="R8" si="4">P8+Q8</f>
        <v>5</v>
      </c>
      <c r="S8" s="7" t="str">
        <f t="shared" si="3"/>
        <v>Riesgo Medio</v>
      </c>
      <c r="T8" s="7" t="s">
        <v>0</v>
      </c>
      <c r="U8" s="7" t="s">
        <v>100</v>
      </c>
      <c r="V8" s="7" t="s">
        <v>81</v>
      </c>
      <c r="W8" s="7" t="s">
        <v>91</v>
      </c>
    </row>
    <row r="9" spans="1:29" s="2" customFormat="1" ht="162.75" customHeight="1" x14ac:dyDescent="0.25">
      <c r="B9" s="7">
        <v>6</v>
      </c>
      <c r="C9" s="7" t="s">
        <v>5</v>
      </c>
      <c r="D9" s="7" t="s">
        <v>4</v>
      </c>
      <c r="E9" s="48" t="s">
        <v>3</v>
      </c>
      <c r="F9" s="7" t="s">
        <v>13</v>
      </c>
      <c r="G9" s="7" t="s">
        <v>104</v>
      </c>
      <c r="H9" s="7" t="s">
        <v>94</v>
      </c>
      <c r="I9" s="7">
        <v>2</v>
      </c>
      <c r="J9" s="7">
        <v>5</v>
      </c>
      <c r="K9" s="7">
        <f t="shared" si="0"/>
        <v>7</v>
      </c>
      <c r="L9" s="7" t="str">
        <f t="shared" si="1"/>
        <v>Riesgo Alto</v>
      </c>
      <c r="M9" s="7" t="s">
        <v>105</v>
      </c>
      <c r="N9" s="7" t="s">
        <v>84</v>
      </c>
      <c r="O9" s="9" t="s">
        <v>106</v>
      </c>
      <c r="P9" s="7">
        <v>2</v>
      </c>
      <c r="Q9" s="7">
        <v>3</v>
      </c>
      <c r="R9" s="7">
        <f t="shared" ref="R9:R10" si="5">P9+Q9</f>
        <v>5</v>
      </c>
      <c r="S9" s="7" t="str">
        <f t="shared" si="3"/>
        <v>Riesgo Medio</v>
      </c>
      <c r="T9" s="7" t="s">
        <v>78</v>
      </c>
      <c r="U9" s="7" t="s">
        <v>101</v>
      </c>
      <c r="V9" s="7" t="s">
        <v>107</v>
      </c>
      <c r="W9" s="7" t="s">
        <v>91</v>
      </c>
    </row>
    <row r="10" spans="1:29" s="2" customFormat="1" ht="147.75" customHeight="1" x14ac:dyDescent="0.25">
      <c r="B10" s="7">
        <v>13</v>
      </c>
      <c r="C10" s="6" t="s">
        <v>5</v>
      </c>
      <c r="D10" s="6" t="s">
        <v>4</v>
      </c>
      <c r="E10" s="48" t="s">
        <v>3</v>
      </c>
      <c r="F10" s="6" t="s">
        <v>2</v>
      </c>
      <c r="G10" s="6" t="s">
        <v>108</v>
      </c>
      <c r="H10" s="6" t="s">
        <v>97</v>
      </c>
      <c r="I10" s="6">
        <v>3</v>
      </c>
      <c r="J10" s="6">
        <v>5</v>
      </c>
      <c r="K10" s="6">
        <f t="shared" si="0"/>
        <v>8</v>
      </c>
      <c r="L10" s="7" t="str">
        <f t="shared" si="1"/>
        <v>Riesgo Extremo</v>
      </c>
      <c r="M10" s="6" t="s">
        <v>102</v>
      </c>
      <c r="N10" s="7" t="s">
        <v>19</v>
      </c>
      <c r="O10" s="8" t="s">
        <v>9</v>
      </c>
      <c r="P10" s="6">
        <v>2</v>
      </c>
      <c r="Q10" s="6">
        <v>4</v>
      </c>
      <c r="R10" s="6">
        <f t="shared" si="5"/>
        <v>6</v>
      </c>
      <c r="S10" s="7" t="str">
        <f t="shared" si="3"/>
        <v>Riesgo Alto</v>
      </c>
      <c r="T10" s="6" t="s">
        <v>8</v>
      </c>
      <c r="U10" s="7" t="s">
        <v>7</v>
      </c>
      <c r="V10" s="6" t="s">
        <v>83</v>
      </c>
      <c r="W10" s="6" t="s">
        <v>91</v>
      </c>
    </row>
    <row r="11" spans="1:29" s="5" customFormat="1" ht="136.5" customHeight="1" x14ac:dyDescent="0.25">
      <c r="B11" s="7"/>
      <c r="C11" s="4"/>
      <c r="D11" s="4"/>
      <c r="E11" s="4"/>
      <c r="F11" s="4"/>
      <c r="G11" s="4"/>
      <c r="H11" s="4"/>
      <c r="I11" s="4"/>
      <c r="J11" s="4"/>
      <c r="K11" s="4"/>
      <c r="L11" s="4"/>
      <c r="M11" s="4"/>
      <c r="N11" s="4"/>
      <c r="O11" s="2"/>
      <c r="P11" s="4"/>
      <c r="Q11" s="4"/>
      <c r="R11" s="2"/>
      <c r="S11" s="2"/>
      <c r="T11" s="4"/>
      <c r="U11" s="4"/>
      <c r="V11" s="4"/>
      <c r="W11" s="4"/>
    </row>
    <row r="12" spans="1:29" s="2" customFormat="1" ht="17.25" customHeight="1" x14ac:dyDescent="0.25">
      <c r="B12" s="7"/>
      <c r="C12" s="4"/>
      <c r="D12" s="4"/>
      <c r="E12" s="4"/>
      <c r="F12" s="4"/>
      <c r="G12" s="4"/>
      <c r="H12" s="4"/>
      <c r="I12" s="4"/>
      <c r="J12" s="4"/>
      <c r="K12" s="4"/>
      <c r="L12" s="4"/>
      <c r="M12" s="4"/>
      <c r="N12" s="4"/>
      <c r="P12" s="4"/>
      <c r="Q12" s="4"/>
      <c r="T12" s="4"/>
      <c r="U12" s="4"/>
      <c r="V12" s="4"/>
      <c r="W12" s="4"/>
    </row>
    <row r="13" spans="1:29" s="2" customFormat="1" x14ac:dyDescent="0.25">
      <c r="B13" s="4"/>
      <c r="C13" s="4"/>
      <c r="D13" s="4"/>
      <c r="E13" s="4"/>
      <c r="F13" s="4"/>
      <c r="G13" s="4"/>
      <c r="H13" s="4"/>
      <c r="I13" s="4"/>
      <c r="J13" s="4"/>
      <c r="K13" s="4"/>
      <c r="L13" s="4"/>
      <c r="M13" s="4"/>
      <c r="N13" s="4"/>
      <c r="P13" s="4"/>
      <c r="Q13" s="4"/>
      <c r="T13" s="4"/>
      <c r="U13" s="4"/>
      <c r="V13" s="4"/>
      <c r="W13" s="4"/>
    </row>
    <row r="14" spans="1:29" s="2" customFormat="1" x14ac:dyDescent="0.25">
      <c r="B14" s="4"/>
      <c r="C14" s="4"/>
      <c r="D14" s="4"/>
      <c r="E14" s="4"/>
      <c r="F14" s="4"/>
      <c r="G14" s="4"/>
      <c r="H14" s="4"/>
      <c r="I14" s="4"/>
      <c r="J14" s="4"/>
      <c r="K14" s="4"/>
      <c r="L14" s="4"/>
      <c r="M14" s="4"/>
      <c r="N14" s="4"/>
      <c r="P14" s="4"/>
      <c r="Q14" s="4"/>
      <c r="T14" s="4"/>
      <c r="U14" s="4"/>
      <c r="V14" s="4"/>
      <c r="W14" s="4"/>
    </row>
    <row r="15" spans="1:29" s="2" customFormat="1" x14ac:dyDescent="0.25">
      <c r="B15" s="4"/>
      <c r="C15" s="4"/>
      <c r="D15" s="4"/>
      <c r="E15" s="4"/>
      <c r="F15" s="4"/>
      <c r="G15" s="4"/>
      <c r="H15" s="4"/>
      <c r="I15" s="4"/>
      <c r="J15" s="4"/>
      <c r="K15" s="4"/>
      <c r="L15" s="4"/>
      <c r="M15" s="4"/>
      <c r="N15" s="4"/>
      <c r="P15" s="4"/>
      <c r="Q15" s="4"/>
      <c r="T15" s="4"/>
      <c r="U15" s="4"/>
      <c r="V15" s="4"/>
      <c r="W15" s="4"/>
    </row>
    <row r="16" spans="1:29" s="2" customFormat="1" x14ac:dyDescent="0.25">
      <c r="B16" s="4"/>
      <c r="C16" s="4"/>
      <c r="D16" s="4"/>
      <c r="E16" s="4"/>
      <c r="F16" s="4"/>
      <c r="G16" s="4"/>
      <c r="H16" s="4"/>
      <c r="I16" s="4"/>
      <c r="J16" s="4"/>
      <c r="K16" s="4"/>
      <c r="L16" s="4"/>
      <c r="M16" s="4"/>
      <c r="N16" s="4"/>
      <c r="P16" s="4"/>
      <c r="Q16" s="4"/>
      <c r="T16" s="4"/>
      <c r="U16" s="4"/>
      <c r="V16" s="4"/>
      <c r="W16" s="4"/>
    </row>
    <row r="17" spans="2:23" s="2" customFormat="1" x14ac:dyDescent="0.25">
      <c r="B17" s="4"/>
      <c r="C17" s="4"/>
      <c r="D17" s="4"/>
      <c r="E17" s="4"/>
      <c r="F17" s="4"/>
      <c r="G17" s="4"/>
      <c r="H17" s="4"/>
      <c r="I17" s="4"/>
      <c r="J17" s="4"/>
      <c r="K17" s="4"/>
      <c r="L17" s="4"/>
      <c r="M17" s="4"/>
      <c r="N17" s="4"/>
      <c r="P17" s="4"/>
      <c r="Q17" s="4"/>
      <c r="T17" s="4"/>
      <c r="U17" s="4"/>
      <c r="V17" s="4"/>
      <c r="W17" s="4"/>
    </row>
    <row r="18" spans="2:23" s="2" customFormat="1" x14ac:dyDescent="0.25">
      <c r="B18" s="4"/>
      <c r="C18" s="4"/>
      <c r="D18" s="4"/>
      <c r="E18" s="4"/>
      <c r="F18" s="4"/>
      <c r="G18" s="4"/>
      <c r="H18" s="4"/>
      <c r="I18" s="4"/>
      <c r="J18" s="4"/>
      <c r="K18" s="4"/>
      <c r="L18" s="4"/>
      <c r="M18" s="4"/>
      <c r="N18" s="4"/>
      <c r="P18" s="4"/>
      <c r="Q18" s="4"/>
      <c r="T18" s="4"/>
      <c r="U18" s="4"/>
      <c r="V18" s="4"/>
      <c r="W18" s="4"/>
    </row>
    <row r="19" spans="2:23" s="2" customFormat="1" x14ac:dyDescent="0.25">
      <c r="B19" s="4"/>
      <c r="C19" s="4"/>
      <c r="D19" s="4"/>
      <c r="E19" s="4"/>
      <c r="F19" s="4"/>
      <c r="G19" s="4"/>
      <c r="H19" s="4"/>
      <c r="I19" s="4"/>
      <c r="J19" s="4"/>
      <c r="K19" s="4"/>
      <c r="L19" s="4"/>
      <c r="M19" s="4"/>
      <c r="N19" s="4"/>
      <c r="P19" s="4"/>
      <c r="Q19" s="4"/>
      <c r="T19" s="4"/>
      <c r="U19" s="4"/>
      <c r="V19" s="4"/>
      <c r="W19" s="4"/>
    </row>
    <row r="20" spans="2:23" s="2" customFormat="1" x14ac:dyDescent="0.25">
      <c r="B20" s="4"/>
      <c r="C20" s="4"/>
      <c r="D20" s="4"/>
      <c r="E20" s="4"/>
      <c r="F20" s="4"/>
      <c r="G20" s="4"/>
      <c r="H20" s="4"/>
      <c r="I20" s="4"/>
      <c r="J20" s="4"/>
      <c r="K20" s="4"/>
      <c r="L20" s="4"/>
      <c r="M20" s="4"/>
      <c r="N20" s="4"/>
      <c r="P20" s="4"/>
      <c r="Q20" s="4"/>
      <c r="T20" s="4"/>
      <c r="U20" s="4"/>
      <c r="V20" s="4"/>
      <c r="W20" s="4"/>
    </row>
    <row r="21" spans="2:23" s="2" customFormat="1" x14ac:dyDescent="0.25">
      <c r="B21" s="4"/>
      <c r="C21" s="4"/>
      <c r="D21" s="4"/>
      <c r="E21" s="4"/>
      <c r="F21" s="4"/>
      <c r="G21" s="4"/>
      <c r="H21" s="4"/>
      <c r="I21" s="4"/>
      <c r="J21" s="4"/>
      <c r="K21" s="4"/>
      <c r="L21" s="4"/>
      <c r="M21" s="4"/>
      <c r="N21" s="4"/>
      <c r="P21" s="4"/>
      <c r="Q21" s="4"/>
      <c r="T21" s="4"/>
      <c r="U21" s="4"/>
      <c r="V21" s="4"/>
      <c r="W21" s="4"/>
    </row>
    <row r="22" spans="2:23" s="2" customFormat="1" x14ac:dyDescent="0.25">
      <c r="B22" s="4"/>
      <c r="C22" s="4"/>
      <c r="D22" s="4"/>
      <c r="E22" s="4"/>
      <c r="F22" s="4"/>
      <c r="G22" s="4"/>
      <c r="H22" s="4"/>
      <c r="I22" s="4"/>
      <c r="J22" s="4"/>
      <c r="K22" s="4"/>
      <c r="L22" s="4"/>
      <c r="M22" s="4"/>
      <c r="N22" s="4"/>
      <c r="P22" s="4"/>
      <c r="Q22" s="4"/>
      <c r="T22" s="4"/>
      <c r="U22" s="4"/>
      <c r="V22" s="4"/>
      <c r="W22" s="4"/>
    </row>
    <row r="23" spans="2:23" s="2" customFormat="1" x14ac:dyDescent="0.25">
      <c r="B23" s="4"/>
      <c r="C23" s="4"/>
      <c r="D23" s="4"/>
      <c r="E23" s="4"/>
      <c r="F23" s="4"/>
      <c r="G23" s="4"/>
      <c r="H23" s="4"/>
      <c r="I23" s="4"/>
      <c r="J23" s="4"/>
      <c r="K23" s="4"/>
      <c r="L23" s="4"/>
      <c r="M23" s="4"/>
      <c r="N23" s="4"/>
      <c r="P23" s="4"/>
      <c r="Q23" s="4"/>
      <c r="T23" s="4"/>
      <c r="U23" s="4"/>
      <c r="V23" s="4"/>
      <c r="W23" s="4"/>
    </row>
    <row r="24" spans="2:23" s="2" customFormat="1" x14ac:dyDescent="0.25">
      <c r="B24" s="4"/>
      <c r="C24" s="4"/>
      <c r="D24" s="4"/>
      <c r="E24" s="4"/>
      <c r="F24" s="4"/>
      <c r="G24" s="4"/>
      <c r="H24" s="4"/>
      <c r="I24" s="4"/>
      <c r="J24" s="4"/>
      <c r="K24" s="4"/>
      <c r="L24" s="4"/>
      <c r="M24" s="4"/>
      <c r="N24" s="4"/>
      <c r="P24" s="4"/>
      <c r="Q24" s="4"/>
      <c r="T24" s="4"/>
      <c r="U24" s="4"/>
      <c r="V24" s="4"/>
      <c r="W24" s="4"/>
    </row>
    <row r="25" spans="2:23" s="2" customFormat="1" x14ac:dyDescent="0.25">
      <c r="B25" s="4"/>
      <c r="C25" s="4"/>
      <c r="D25" s="4"/>
      <c r="E25" s="4"/>
      <c r="F25" s="4"/>
      <c r="G25" s="4"/>
      <c r="H25" s="4"/>
      <c r="I25" s="4"/>
      <c r="J25" s="4"/>
      <c r="K25" s="4"/>
      <c r="L25" s="4"/>
      <c r="M25" s="4"/>
      <c r="N25" s="4"/>
      <c r="P25" s="4"/>
      <c r="Q25" s="4"/>
      <c r="T25" s="4"/>
      <c r="U25" s="4"/>
      <c r="V25" s="4"/>
      <c r="W25" s="4"/>
    </row>
    <row r="26" spans="2:23" s="2" customFormat="1" x14ac:dyDescent="0.25">
      <c r="B26" s="4"/>
      <c r="C26" s="4"/>
      <c r="D26" s="4"/>
      <c r="E26" s="4"/>
      <c r="F26" s="4"/>
      <c r="G26" s="4"/>
      <c r="H26" s="4"/>
      <c r="I26" s="4"/>
      <c r="J26" s="4"/>
      <c r="K26" s="4"/>
      <c r="L26" s="4"/>
      <c r="M26" s="4"/>
      <c r="N26" s="4"/>
      <c r="P26" s="4"/>
      <c r="Q26" s="4"/>
      <c r="T26" s="4"/>
      <c r="U26" s="4"/>
      <c r="V26" s="4"/>
      <c r="W26" s="4"/>
    </row>
    <row r="27" spans="2:23" s="2" customFormat="1" x14ac:dyDescent="0.25">
      <c r="B27" s="4"/>
      <c r="C27" s="4"/>
      <c r="D27" s="4"/>
      <c r="E27" s="4"/>
      <c r="F27" s="4"/>
      <c r="G27" s="4"/>
      <c r="H27" s="4"/>
      <c r="I27" s="4"/>
      <c r="J27" s="4"/>
      <c r="K27" s="4"/>
      <c r="L27" s="4"/>
      <c r="M27" s="4"/>
      <c r="N27" s="4"/>
      <c r="P27" s="4"/>
      <c r="Q27" s="4"/>
      <c r="T27" s="4"/>
      <c r="U27" s="4"/>
      <c r="V27" s="4"/>
      <c r="W27" s="4"/>
    </row>
    <row r="28" spans="2:23" s="2" customFormat="1" x14ac:dyDescent="0.25">
      <c r="B28" s="4"/>
      <c r="C28" s="4"/>
      <c r="D28" s="4"/>
      <c r="E28" s="4"/>
      <c r="F28" s="4"/>
      <c r="G28" s="4"/>
      <c r="H28" s="4"/>
      <c r="I28" s="4"/>
      <c r="J28" s="4"/>
      <c r="K28" s="4"/>
      <c r="L28" s="4"/>
      <c r="M28" s="4"/>
      <c r="N28" s="4"/>
      <c r="P28" s="4"/>
      <c r="Q28" s="4"/>
      <c r="T28" s="4"/>
      <c r="U28" s="4"/>
      <c r="V28" s="4"/>
      <c r="W28" s="4"/>
    </row>
    <row r="29" spans="2:23" s="2" customFormat="1" x14ac:dyDescent="0.25">
      <c r="B29" s="4"/>
      <c r="C29" s="4"/>
      <c r="D29" s="4"/>
      <c r="E29" s="4"/>
      <c r="F29" s="4"/>
      <c r="G29" s="4"/>
      <c r="H29" s="4"/>
      <c r="I29" s="4"/>
      <c r="J29" s="4"/>
      <c r="K29" s="4"/>
      <c r="L29" s="4"/>
      <c r="M29" s="4"/>
      <c r="N29" s="4"/>
      <c r="P29" s="4"/>
      <c r="Q29" s="4"/>
      <c r="T29" s="4"/>
      <c r="U29" s="4"/>
      <c r="V29" s="4"/>
      <c r="W29" s="4"/>
    </row>
    <row r="30" spans="2:23" s="2" customFormat="1" x14ac:dyDescent="0.25">
      <c r="B30" s="49" t="s">
        <v>98</v>
      </c>
      <c r="C30" s="49"/>
      <c r="D30" s="49"/>
      <c r="E30" s="49"/>
      <c r="F30" s="49"/>
      <c r="G30" s="49"/>
      <c r="H30" s="49"/>
      <c r="I30" s="49"/>
      <c r="J30" s="49"/>
      <c r="K30" s="4"/>
      <c r="L30" s="4"/>
      <c r="M30" s="4"/>
      <c r="N30" s="4"/>
      <c r="P30" s="4"/>
      <c r="Q30" s="4"/>
      <c r="T30" s="4"/>
      <c r="U30" s="4"/>
      <c r="V30" s="4"/>
      <c r="W30" s="4"/>
    </row>
    <row r="31" spans="2:23" s="2" customFormat="1" x14ac:dyDescent="0.25">
      <c r="B31" s="4"/>
      <c r="C31" s="4"/>
      <c r="D31" s="4"/>
      <c r="E31" s="4"/>
      <c r="F31" s="4"/>
      <c r="G31" s="4"/>
      <c r="H31" s="4"/>
      <c r="I31" s="4"/>
      <c r="J31" s="4"/>
      <c r="K31" s="4"/>
      <c r="L31" s="4"/>
      <c r="M31" s="4"/>
      <c r="N31" s="4"/>
      <c r="P31" s="4"/>
      <c r="Q31" s="4"/>
      <c r="T31" s="4"/>
      <c r="U31" s="4"/>
      <c r="V31" s="4"/>
      <c r="W31" s="4"/>
    </row>
    <row r="32" spans="2:23" s="2" customFormat="1" x14ac:dyDescent="0.25">
      <c r="B32" s="4"/>
      <c r="C32" s="4"/>
      <c r="D32" s="4"/>
      <c r="E32" s="4"/>
      <c r="F32" s="4"/>
      <c r="G32" s="4"/>
      <c r="H32" s="4"/>
      <c r="I32" s="4"/>
      <c r="J32" s="4"/>
      <c r="K32" s="4"/>
      <c r="L32" s="4"/>
      <c r="M32" s="4"/>
      <c r="N32" s="4"/>
      <c r="P32" s="4"/>
      <c r="Q32" s="4"/>
      <c r="T32" s="4"/>
      <c r="U32" s="4"/>
      <c r="V32" s="4"/>
      <c r="W32" s="4"/>
    </row>
    <row r="33" spans="2:23" s="2" customFormat="1" x14ac:dyDescent="0.25">
      <c r="B33" s="4"/>
      <c r="C33" s="4"/>
      <c r="D33" s="4"/>
      <c r="E33" s="4"/>
      <c r="F33" s="4"/>
      <c r="G33" s="4"/>
      <c r="H33" s="4"/>
      <c r="I33" s="4"/>
      <c r="J33" s="4"/>
      <c r="K33" s="4"/>
      <c r="L33" s="4"/>
      <c r="M33" s="4"/>
      <c r="N33" s="4"/>
      <c r="P33" s="4"/>
      <c r="Q33" s="4"/>
      <c r="T33" s="4"/>
      <c r="U33" s="4"/>
      <c r="V33" s="4"/>
      <c r="W33" s="4"/>
    </row>
    <row r="34" spans="2:23" s="2" customFormat="1" x14ac:dyDescent="0.25">
      <c r="B34" s="4"/>
      <c r="C34" s="4"/>
      <c r="D34" s="4"/>
      <c r="E34" s="4"/>
      <c r="F34" s="4"/>
      <c r="G34" s="4"/>
      <c r="H34" s="4"/>
      <c r="I34" s="4"/>
      <c r="J34" s="4"/>
      <c r="K34" s="4"/>
      <c r="L34" s="4"/>
      <c r="M34" s="4"/>
      <c r="N34" s="4"/>
      <c r="P34" s="4"/>
      <c r="Q34" s="4"/>
      <c r="T34" s="4"/>
      <c r="U34" s="4"/>
      <c r="V34" s="4"/>
      <c r="W34" s="4"/>
    </row>
    <row r="35" spans="2:23" s="2" customFormat="1" x14ac:dyDescent="0.25">
      <c r="K35" s="4"/>
      <c r="L35" s="4"/>
      <c r="M35" s="4"/>
      <c r="N35" s="4"/>
      <c r="P35" s="4"/>
      <c r="Q35" s="4"/>
      <c r="T35" s="4"/>
      <c r="U35" s="4"/>
      <c r="V35" s="4"/>
      <c r="W35" s="4"/>
    </row>
    <row r="36" spans="2:23" s="2" customFormat="1" x14ac:dyDescent="0.25">
      <c r="B36" s="4"/>
      <c r="C36" s="4"/>
      <c r="D36" s="4"/>
      <c r="E36" s="4"/>
      <c r="F36" s="4"/>
      <c r="G36" s="4"/>
      <c r="H36" s="4"/>
      <c r="I36" s="4"/>
      <c r="J36" s="4"/>
      <c r="K36" s="4"/>
      <c r="L36" s="4"/>
      <c r="M36" s="4"/>
      <c r="N36" s="4"/>
      <c r="P36" s="4"/>
      <c r="Q36" s="4"/>
      <c r="T36" s="4"/>
      <c r="U36" s="4"/>
      <c r="V36" s="4"/>
      <c r="W36" s="4"/>
    </row>
    <row r="37" spans="2:23" s="2" customFormat="1" x14ac:dyDescent="0.25">
      <c r="B37" s="4"/>
      <c r="C37" s="4"/>
      <c r="D37" s="4"/>
      <c r="E37" s="4"/>
      <c r="F37" s="4"/>
      <c r="G37" s="4"/>
      <c r="H37" s="4"/>
      <c r="I37" s="4"/>
      <c r="J37" s="4"/>
      <c r="K37" s="4"/>
      <c r="L37" s="4"/>
      <c r="M37" s="4"/>
      <c r="N37" s="4"/>
      <c r="P37" s="4"/>
      <c r="Q37" s="4"/>
      <c r="T37" s="4"/>
      <c r="U37" s="4"/>
      <c r="V37" s="4"/>
      <c r="W37" s="4"/>
    </row>
    <row r="38" spans="2:23" s="2" customFormat="1" x14ac:dyDescent="0.25">
      <c r="B38" s="4"/>
      <c r="C38" s="4"/>
      <c r="D38" s="4"/>
      <c r="E38" s="4"/>
      <c r="F38" s="4"/>
      <c r="G38" s="4"/>
      <c r="H38" s="4"/>
      <c r="I38" s="4"/>
      <c r="J38" s="4"/>
      <c r="K38" s="4"/>
      <c r="L38" s="4"/>
      <c r="M38" s="4"/>
      <c r="N38" s="4"/>
      <c r="P38" s="4"/>
      <c r="Q38" s="4"/>
      <c r="T38" s="4"/>
      <c r="U38" s="4"/>
      <c r="V38" s="4"/>
      <c r="W38" s="4"/>
    </row>
    <row r="39" spans="2:23" s="2" customFormat="1" x14ac:dyDescent="0.25">
      <c r="B39" s="4"/>
      <c r="C39" s="4"/>
      <c r="D39" s="4"/>
      <c r="E39" s="4"/>
      <c r="F39" s="4"/>
      <c r="G39" s="4"/>
      <c r="H39" s="4"/>
      <c r="I39" s="4"/>
      <c r="J39" s="4"/>
      <c r="K39" s="4"/>
      <c r="L39" s="4"/>
      <c r="M39" s="4"/>
      <c r="N39" s="4"/>
      <c r="P39" s="4"/>
      <c r="Q39" s="4"/>
      <c r="T39" s="4"/>
      <c r="U39" s="4"/>
      <c r="V39" s="4"/>
      <c r="W39" s="4"/>
    </row>
    <row r="40" spans="2:23" s="2" customFormat="1" x14ac:dyDescent="0.25">
      <c r="B40" s="4"/>
      <c r="C40" s="4"/>
      <c r="D40" s="4"/>
      <c r="E40" s="4"/>
      <c r="F40" s="4"/>
      <c r="G40" s="4"/>
      <c r="H40" s="4"/>
      <c r="I40" s="4"/>
      <c r="J40" s="4"/>
      <c r="K40" s="4"/>
      <c r="L40" s="4"/>
      <c r="M40" s="4"/>
      <c r="N40" s="4"/>
      <c r="P40" s="4"/>
      <c r="Q40" s="4"/>
      <c r="T40" s="4"/>
      <c r="U40" s="4"/>
      <c r="V40" s="4"/>
      <c r="W40" s="4"/>
    </row>
    <row r="41" spans="2:23" s="2" customFormat="1" x14ac:dyDescent="0.25">
      <c r="B41" s="3"/>
      <c r="C41" s="3"/>
      <c r="D41" s="3"/>
      <c r="E41" s="3"/>
      <c r="F41" s="3"/>
      <c r="G41" s="3"/>
      <c r="H41" s="3"/>
      <c r="I41" s="3"/>
      <c r="J41" s="3"/>
      <c r="K41" s="3"/>
      <c r="L41" s="3"/>
      <c r="M41" s="3"/>
      <c r="N41" s="3"/>
      <c r="O41" s="1"/>
      <c r="P41" s="3"/>
      <c r="Q41" s="3"/>
      <c r="R41" s="1"/>
      <c r="S41" s="1"/>
      <c r="T41" s="3"/>
      <c r="U41" s="3"/>
      <c r="V41" s="3"/>
      <c r="W41" s="3"/>
    </row>
  </sheetData>
  <autoFilter ref="A4:AC11"/>
  <mergeCells count="8">
    <mergeCell ref="B30:J30"/>
    <mergeCell ref="B1:W2"/>
    <mergeCell ref="V3:W3"/>
    <mergeCell ref="B3:H3"/>
    <mergeCell ref="I3:M3"/>
    <mergeCell ref="N3:O3"/>
    <mergeCell ref="P3:S3"/>
    <mergeCell ref="T3:U3"/>
  </mergeCells>
  <conditionalFormatting sqref="S10">
    <cfRule type="containsText" dxfId="27" priority="71" operator="containsText" text="Bajo">
      <formula>NOT(ISERROR(SEARCH("Bajo",S10)))</formula>
    </cfRule>
    <cfRule type="containsText" dxfId="26" priority="72" operator="containsText" text="Riesgo Bajo ">
      <formula>NOT(ISERROR(SEARCH("Riesgo Bajo ",S10)))</formula>
    </cfRule>
    <cfRule type="containsText" dxfId="25" priority="73" operator="containsText" text="Riesgo Bajo ">
      <formula>NOT(ISERROR(SEARCH("Riesgo Bajo ",S10)))</formula>
    </cfRule>
    <cfRule type="containsText" dxfId="24" priority="74" operator="containsText" text="Riesgo Medio">
      <formula>NOT(ISERROR(SEARCH("Riesgo Medio",S10)))</formula>
    </cfRule>
    <cfRule type="containsText" dxfId="23" priority="75" operator="containsText" text="Riesgo Alto">
      <formula>NOT(ISERROR(SEARCH("Riesgo Alto",S10)))</formula>
    </cfRule>
    <cfRule type="containsText" dxfId="22" priority="76" operator="containsText" text="Riesgo Alto ">
      <formula>NOT(ISERROR(SEARCH("Riesgo Alto ",S10)))</formula>
    </cfRule>
    <cfRule type="containsText" dxfId="21" priority="77" operator="containsText" text="Riesgo Extremo">
      <formula>NOT(ISERROR(SEARCH("Riesgo Extremo",S10)))</formula>
    </cfRule>
    <cfRule type="colorScale" priority="78">
      <colorScale>
        <cfvo type="num" val="4"/>
        <cfvo type="num" val="6"/>
        <cfvo type="num" val="8"/>
        <color rgb="FF00B050"/>
        <color rgb="FFFFEB84"/>
        <color rgb="FFFF0000"/>
      </colorScale>
    </cfRule>
    <cfRule type="colorScale" priority="79">
      <colorScale>
        <cfvo type="min"/>
        <cfvo type="percentile" val="50"/>
        <cfvo type="max"/>
        <color rgb="FFF8696B"/>
        <color rgb="FFFFEB84"/>
        <color rgb="FF63BE7B"/>
      </colorScale>
    </cfRule>
  </conditionalFormatting>
  <conditionalFormatting sqref="S10">
    <cfRule type="iconSet" priority="80">
      <iconSet iconSet="3Symbols" reverse="1">
        <cfvo type="percent" val="0"/>
        <cfvo type="num" val="5"/>
        <cfvo type="num" val="8"/>
      </iconSet>
    </cfRule>
  </conditionalFormatting>
  <conditionalFormatting sqref="L10">
    <cfRule type="containsText" dxfId="20" priority="193" operator="containsText" text="Bajo">
      <formula>NOT(ISERROR(SEARCH("Bajo",L10)))</formula>
    </cfRule>
    <cfRule type="containsText" dxfId="19" priority="194" operator="containsText" text="Riesgo Bajo ">
      <formula>NOT(ISERROR(SEARCH("Riesgo Bajo ",L10)))</formula>
    </cfRule>
    <cfRule type="containsText" dxfId="18" priority="195" operator="containsText" text="Riesgo Bajo ">
      <formula>NOT(ISERROR(SEARCH("Riesgo Bajo ",L10)))</formula>
    </cfRule>
    <cfRule type="containsText" dxfId="17" priority="196" operator="containsText" text="Riesgo Medio">
      <formula>NOT(ISERROR(SEARCH("Riesgo Medio",L10)))</formula>
    </cfRule>
    <cfRule type="containsText" dxfId="16" priority="197" operator="containsText" text="Riesgo Alto">
      <formula>NOT(ISERROR(SEARCH("Riesgo Alto",L10)))</formula>
    </cfRule>
    <cfRule type="containsText" dxfId="15" priority="198" operator="containsText" text="Riesgo Alto ">
      <formula>NOT(ISERROR(SEARCH("Riesgo Alto ",L10)))</formula>
    </cfRule>
    <cfRule type="containsText" dxfId="14" priority="199" operator="containsText" text="Riesgo Extremo">
      <formula>NOT(ISERROR(SEARCH("Riesgo Extremo",L10)))</formula>
    </cfRule>
    <cfRule type="colorScale" priority="200">
      <colorScale>
        <cfvo type="num" val="4"/>
        <cfvo type="num" val="6"/>
        <cfvo type="num" val="8"/>
        <color rgb="FF00B050"/>
        <color rgb="FFFFEB84"/>
        <color rgb="FFFF0000"/>
      </colorScale>
    </cfRule>
    <cfRule type="colorScale" priority="201">
      <colorScale>
        <cfvo type="min"/>
        <cfvo type="percentile" val="50"/>
        <cfvo type="max"/>
        <color rgb="FFF8696B"/>
        <color rgb="FFFFEB84"/>
        <color rgb="FF63BE7B"/>
      </colorScale>
    </cfRule>
  </conditionalFormatting>
  <conditionalFormatting sqref="L10">
    <cfRule type="iconSet" priority="202">
      <iconSet iconSet="3Symbols" reverse="1">
        <cfvo type="percent" val="0"/>
        <cfvo type="num" val="5"/>
        <cfvo type="num" val="8"/>
      </iconSet>
    </cfRule>
  </conditionalFormatting>
  <conditionalFormatting sqref="L5:L9">
    <cfRule type="containsText" dxfId="13" priority="320" operator="containsText" text="Bajo">
      <formula>NOT(ISERROR(SEARCH("Bajo",L5)))</formula>
    </cfRule>
    <cfRule type="containsText" dxfId="12" priority="321" operator="containsText" text="Riesgo Bajo ">
      <formula>NOT(ISERROR(SEARCH("Riesgo Bajo ",L5)))</formula>
    </cfRule>
    <cfRule type="containsText" dxfId="11" priority="322" operator="containsText" text="Riesgo Bajo ">
      <formula>NOT(ISERROR(SEARCH("Riesgo Bajo ",L5)))</formula>
    </cfRule>
    <cfRule type="containsText" dxfId="10" priority="323" operator="containsText" text="Riesgo Medio">
      <formula>NOT(ISERROR(SEARCH("Riesgo Medio",L5)))</formula>
    </cfRule>
    <cfRule type="containsText" dxfId="9" priority="324" operator="containsText" text="Riesgo Alto">
      <formula>NOT(ISERROR(SEARCH("Riesgo Alto",L5)))</formula>
    </cfRule>
    <cfRule type="containsText" dxfId="8" priority="325" operator="containsText" text="Riesgo Alto ">
      <formula>NOT(ISERROR(SEARCH("Riesgo Alto ",L5)))</formula>
    </cfRule>
    <cfRule type="containsText" dxfId="7" priority="326" operator="containsText" text="Riesgo Extremo">
      <formula>NOT(ISERROR(SEARCH("Riesgo Extremo",L5)))</formula>
    </cfRule>
    <cfRule type="colorScale" priority="327">
      <colorScale>
        <cfvo type="num" val="4"/>
        <cfvo type="num" val="6"/>
        <cfvo type="num" val="8"/>
        <color rgb="FF00B050"/>
        <color rgb="FFFFEB84"/>
        <color rgb="FFFF0000"/>
      </colorScale>
    </cfRule>
    <cfRule type="colorScale" priority="328">
      <colorScale>
        <cfvo type="min"/>
        <cfvo type="percentile" val="50"/>
        <cfvo type="max"/>
        <color rgb="FFF8696B"/>
        <color rgb="FFFFEB84"/>
        <color rgb="FF63BE7B"/>
      </colorScale>
    </cfRule>
  </conditionalFormatting>
  <conditionalFormatting sqref="L5:L9">
    <cfRule type="iconSet" priority="329">
      <iconSet iconSet="3Symbols" reverse="1">
        <cfvo type="percent" val="0"/>
        <cfvo type="num" val="5"/>
        <cfvo type="num" val="8"/>
      </iconSet>
    </cfRule>
  </conditionalFormatting>
  <conditionalFormatting sqref="S5:S9">
    <cfRule type="containsText" dxfId="6" priority="330" operator="containsText" text="Bajo">
      <formula>NOT(ISERROR(SEARCH("Bajo",S5)))</formula>
    </cfRule>
    <cfRule type="containsText" dxfId="5" priority="331" operator="containsText" text="Riesgo Bajo ">
      <formula>NOT(ISERROR(SEARCH("Riesgo Bajo ",S5)))</formula>
    </cfRule>
    <cfRule type="containsText" dxfId="4" priority="332" operator="containsText" text="Riesgo Bajo ">
      <formula>NOT(ISERROR(SEARCH("Riesgo Bajo ",S5)))</formula>
    </cfRule>
    <cfRule type="containsText" dxfId="3" priority="333" operator="containsText" text="Riesgo Medio">
      <formula>NOT(ISERROR(SEARCH("Riesgo Medio",S5)))</formula>
    </cfRule>
    <cfRule type="containsText" dxfId="2" priority="334" operator="containsText" text="Riesgo Alto">
      <formula>NOT(ISERROR(SEARCH("Riesgo Alto",S5)))</formula>
    </cfRule>
    <cfRule type="containsText" dxfId="1" priority="335" operator="containsText" text="Riesgo Alto ">
      <formula>NOT(ISERROR(SEARCH("Riesgo Alto ",S5)))</formula>
    </cfRule>
    <cfRule type="containsText" dxfId="0" priority="336" operator="containsText" text="Riesgo Extremo">
      <formula>NOT(ISERROR(SEARCH("Riesgo Extremo",S5)))</formula>
    </cfRule>
    <cfRule type="colorScale" priority="337">
      <colorScale>
        <cfvo type="num" val="4"/>
        <cfvo type="num" val="6"/>
        <cfvo type="num" val="8"/>
        <color rgb="FF00B050"/>
        <color rgb="FFFFEB84"/>
        <color rgb="FFFF0000"/>
      </colorScale>
    </cfRule>
    <cfRule type="colorScale" priority="338">
      <colorScale>
        <cfvo type="min"/>
        <cfvo type="percentile" val="50"/>
        <cfvo type="max"/>
        <color rgb="FFF8696B"/>
        <color rgb="FFFFEB84"/>
        <color rgb="FF63BE7B"/>
      </colorScale>
    </cfRule>
  </conditionalFormatting>
  <conditionalFormatting sqref="S5:S9">
    <cfRule type="iconSet" priority="339">
      <iconSet iconSet="3Symbols" reverse="1">
        <cfvo type="percent" val="0"/>
        <cfvo type="num" val="5"/>
        <cfvo type="num" val="8"/>
      </iconSet>
    </cfRule>
  </conditionalFormatting>
  <printOptions horizontalCentered="1" verticalCentered="1"/>
  <pageMargins left="0.39370078740157483" right="0.39370078740157483" top="0.39370078740157483" bottom="0.39370078740157483" header="0" footer="0"/>
  <pageSetup scale="2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zoomScaleNormal="100" workbookViewId="0">
      <selection activeCell="H24" sqref="H24"/>
    </sheetView>
  </sheetViews>
  <sheetFormatPr baseColWidth="10" defaultRowHeight="15" x14ac:dyDescent="0.25"/>
  <cols>
    <col min="1" max="1" width="2" customWidth="1"/>
    <col min="2" max="2" width="2.7109375" customWidth="1"/>
    <col min="3" max="3" width="7.7109375" customWidth="1"/>
    <col min="4" max="4" width="5.140625" customWidth="1"/>
    <col min="5" max="5" width="19.42578125" customWidth="1"/>
    <col min="6" max="6" width="11.42578125" customWidth="1"/>
    <col min="12" max="12" width="3.7109375" customWidth="1"/>
    <col min="13" max="13" width="16.5703125" bestFit="1" customWidth="1"/>
    <col min="14" max="14" width="12.7109375" bestFit="1" customWidth="1"/>
  </cols>
  <sheetData>
    <row r="1" spans="3:15" ht="12" customHeight="1" thickBot="1" x14ac:dyDescent="0.3"/>
    <row r="2" spans="3:15" x14ac:dyDescent="0.25">
      <c r="C2" s="12"/>
      <c r="D2" s="13"/>
      <c r="E2" s="13"/>
      <c r="F2" s="13"/>
      <c r="G2" s="13"/>
      <c r="H2" s="13"/>
      <c r="I2" s="13"/>
      <c r="J2" s="13"/>
      <c r="K2" s="14"/>
    </row>
    <row r="3" spans="3:15" x14ac:dyDescent="0.25">
      <c r="C3" s="18"/>
      <c r="D3" s="21"/>
      <c r="E3" s="56" t="s">
        <v>47</v>
      </c>
      <c r="F3" s="56"/>
      <c r="G3" s="56"/>
      <c r="H3" s="56"/>
      <c r="I3" s="56"/>
      <c r="J3" s="56"/>
      <c r="K3" s="19"/>
    </row>
    <row r="4" spans="3:15" x14ac:dyDescent="0.25">
      <c r="C4" s="18"/>
      <c r="D4" s="21"/>
      <c r="E4" s="21"/>
      <c r="F4" s="21"/>
      <c r="G4" s="21"/>
      <c r="H4" s="21"/>
      <c r="I4" s="21"/>
      <c r="J4" s="21"/>
      <c r="K4" s="19"/>
      <c r="M4" s="11" t="s">
        <v>44</v>
      </c>
      <c r="N4" s="11" t="s">
        <v>45</v>
      </c>
      <c r="O4" s="11" t="s">
        <v>46</v>
      </c>
    </row>
    <row r="5" spans="3:15" x14ac:dyDescent="0.25">
      <c r="C5" s="18"/>
      <c r="D5" s="21"/>
      <c r="E5" s="21"/>
      <c r="F5" s="21"/>
      <c r="G5" s="21"/>
      <c r="H5" s="21"/>
      <c r="I5" s="21"/>
      <c r="J5" s="21"/>
      <c r="K5" s="19"/>
      <c r="M5" s="15" t="s">
        <v>65</v>
      </c>
      <c r="N5" s="16">
        <f>J10+J9+J8+I9+I10+H10</f>
        <v>7</v>
      </c>
      <c r="O5" s="17">
        <f>+N5/$N$9</f>
        <v>0.53846153846153844</v>
      </c>
    </row>
    <row r="6" spans="3:15" x14ac:dyDescent="0.25">
      <c r="C6" s="57" t="s">
        <v>49</v>
      </c>
      <c r="D6" s="21"/>
      <c r="E6" s="23" t="s">
        <v>54</v>
      </c>
      <c r="F6" s="32"/>
      <c r="G6" s="32"/>
      <c r="H6" s="32">
        <v>1</v>
      </c>
      <c r="I6" s="33">
        <v>2</v>
      </c>
      <c r="J6" s="34"/>
      <c r="K6" s="19"/>
      <c r="M6" s="20" t="s">
        <v>20</v>
      </c>
      <c r="N6" s="16">
        <f>F10+G9+G10+H8+H9+I7+I8+J7+J6</f>
        <v>1</v>
      </c>
      <c r="O6" s="17">
        <f>+N6/$N$9</f>
        <v>7.6923076923076927E-2</v>
      </c>
    </row>
    <row r="7" spans="3:15" x14ac:dyDescent="0.25">
      <c r="C7" s="57"/>
      <c r="D7" s="21"/>
      <c r="E7" s="23" t="s">
        <v>55</v>
      </c>
      <c r="F7" s="32"/>
      <c r="G7" s="32"/>
      <c r="H7" s="33">
        <v>1</v>
      </c>
      <c r="I7" s="34"/>
      <c r="J7" s="34">
        <v>1</v>
      </c>
      <c r="K7" s="19"/>
      <c r="M7" s="22" t="s">
        <v>64</v>
      </c>
      <c r="N7" s="16">
        <f>I6+H7+G8+F9</f>
        <v>4</v>
      </c>
      <c r="O7" s="17">
        <f>+N7/$N$9</f>
        <v>0.30769230769230771</v>
      </c>
    </row>
    <row r="8" spans="3:15" x14ac:dyDescent="0.25">
      <c r="C8" s="57"/>
      <c r="D8" s="21"/>
      <c r="E8" s="23" t="s">
        <v>56</v>
      </c>
      <c r="F8" s="32"/>
      <c r="G8" s="33">
        <v>1</v>
      </c>
      <c r="H8" s="34"/>
      <c r="I8" s="34"/>
      <c r="J8" s="35">
        <v>1</v>
      </c>
      <c r="K8" s="19"/>
      <c r="M8" s="24" t="s">
        <v>63</v>
      </c>
      <c r="N8" s="16">
        <f>F6+F7+F8+G6+G7+H6</f>
        <v>1</v>
      </c>
      <c r="O8" s="17">
        <f>+N8/$N$9</f>
        <v>7.6923076923076927E-2</v>
      </c>
    </row>
    <row r="9" spans="3:15" x14ac:dyDescent="0.25">
      <c r="C9" s="57"/>
      <c r="D9" s="21"/>
      <c r="E9" s="23" t="s">
        <v>57</v>
      </c>
      <c r="F9" s="33"/>
      <c r="G9" s="34"/>
      <c r="H9" s="34"/>
      <c r="I9" s="35">
        <v>2</v>
      </c>
      <c r="J9" s="35"/>
      <c r="K9" s="19"/>
      <c r="M9" s="26" t="s">
        <v>50</v>
      </c>
      <c r="N9" s="11">
        <f>+SUM(N5:N8)</f>
        <v>13</v>
      </c>
      <c r="O9" s="27">
        <f>+SUM(O5:O8)</f>
        <v>1</v>
      </c>
    </row>
    <row r="10" spans="3:15" x14ac:dyDescent="0.25">
      <c r="C10" s="18"/>
      <c r="D10" s="21"/>
      <c r="E10" s="23" t="s">
        <v>58</v>
      </c>
      <c r="F10" s="34"/>
      <c r="G10" s="34"/>
      <c r="H10" s="35"/>
      <c r="I10" s="35">
        <v>1</v>
      </c>
      <c r="J10" s="35">
        <v>3</v>
      </c>
      <c r="K10" s="19"/>
    </row>
    <row r="11" spans="3:15" x14ac:dyDescent="0.25">
      <c r="C11" s="18"/>
      <c r="D11" s="21"/>
      <c r="E11" s="21"/>
      <c r="F11" s="61" t="s">
        <v>59</v>
      </c>
      <c r="G11" s="61" t="s">
        <v>60</v>
      </c>
      <c r="H11" s="62" t="s">
        <v>48</v>
      </c>
      <c r="I11" s="63" t="s">
        <v>61</v>
      </c>
      <c r="J11" s="61" t="s">
        <v>62</v>
      </c>
      <c r="K11" s="19"/>
    </row>
    <row r="12" spans="3:15" x14ac:dyDescent="0.25">
      <c r="C12" s="18"/>
      <c r="D12" s="21"/>
      <c r="E12" s="21"/>
      <c r="F12" s="61"/>
      <c r="G12" s="61"/>
      <c r="H12" s="62"/>
      <c r="I12" s="63"/>
      <c r="J12" s="61"/>
      <c r="K12" s="19"/>
    </row>
    <row r="13" spans="3:15" x14ac:dyDescent="0.25">
      <c r="C13" s="18"/>
      <c r="D13" s="21"/>
      <c r="E13" s="21"/>
      <c r="F13" s="21"/>
      <c r="G13" s="21"/>
      <c r="H13" s="23" t="s">
        <v>51</v>
      </c>
      <c r="I13" s="21"/>
      <c r="J13" s="21"/>
      <c r="K13" s="19"/>
    </row>
    <row r="14" spans="3:15" ht="15.75" thickBot="1" x14ac:dyDescent="0.3">
      <c r="C14" s="28"/>
      <c r="D14" s="29"/>
      <c r="E14" s="29"/>
      <c r="F14" s="29"/>
      <c r="G14" s="29"/>
      <c r="H14" s="29"/>
      <c r="I14" s="29"/>
      <c r="J14" s="29"/>
      <c r="K14" s="30"/>
    </row>
    <row r="15" spans="3:15" ht="6" customHeight="1" x14ac:dyDescent="0.25"/>
    <row r="16" spans="3:15" ht="6" customHeight="1" thickBot="1" x14ac:dyDescent="0.3"/>
    <row r="17" spans="1:15" x14ac:dyDescent="0.25">
      <c r="C17" s="58" t="s">
        <v>52</v>
      </c>
      <c r="D17" s="59"/>
      <c r="E17" s="59"/>
      <c r="F17" s="59"/>
      <c r="G17" s="59"/>
      <c r="H17" s="59"/>
      <c r="I17" s="59"/>
      <c r="J17" s="59"/>
      <c r="K17" s="60"/>
    </row>
    <row r="18" spans="1:15" x14ac:dyDescent="0.25">
      <c r="C18" s="18"/>
      <c r="D18" s="21"/>
      <c r="E18" s="21"/>
      <c r="F18" s="21"/>
      <c r="G18" s="21"/>
      <c r="H18" s="21"/>
      <c r="I18" s="21"/>
      <c r="J18" s="21"/>
      <c r="K18" s="19"/>
      <c r="M18" s="11" t="s">
        <v>53</v>
      </c>
      <c r="N18" s="11" t="s">
        <v>45</v>
      </c>
      <c r="O18" s="11" t="s">
        <v>46</v>
      </c>
    </row>
    <row r="19" spans="1:15" x14ac:dyDescent="0.25">
      <c r="C19" s="18"/>
      <c r="D19" s="21"/>
      <c r="E19" s="21"/>
      <c r="F19" s="21"/>
      <c r="G19" s="21"/>
      <c r="H19" s="21"/>
      <c r="I19" s="21"/>
      <c r="J19" s="21"/>
      <c r="K19" s="19"/>
      <c r="M19" s="15" t="s">
        <v>65</v>
      </c>
      <c r="N19" s="16">
        <f>J24+J23+J22+I23+I24+H24</f>
        <v>3</v>
      </c>
      <c r="O19" s="31">
        <f>N19/$N$23</f>
        <v>0.23076923076923078</v>
      </c>
    </row>
    <row r="20" spans="1:15" x14ac:dyDescent="0.25">
      <c r="C20" s="57" t="s">
        <v>49</v>
      </c>
      <c r="D20" s="21"/>
      <c r="E20" s="23" t="s">
        <v>54</v>
      </c>
      <c r="F20" s="32"/>
      <c r="G20" s="32">
        <v>2</v>
      </c>
      <c r="H20" s="32">
        <v>2</v>
      </c>
      <c r="I20" s="33"/>
      <c r="J20" s="34"/>
      <c r="K20" s="19"/>
      <c r="M20" s="20" t="s">
        <v>20</v>
      </c>
      <c r="N20" s="16">
        <f>F24+G23+G24+H22+H23+I21+I22+J21+J20</f>
        <v>4</v>
      </c>
      <c r="O20" s="31">
        <f>N20/$N$23</f>
        <v>0.30769230769230771</v>
      </c>
    </row>
    <row r="21" spans="1:15" x14ac:dyDescent="0.25">
      <c r="C21" s="57"/>
      <c r="D21" s="21"/>
      <c r="E21" s="23" t="s">
        <v>55</v>
      </c>
      <c r="F21" s="32"/>
      <c r="G21" s="32"/>
      <c r="H21" s="33">
        <v>2</v>
      </c>
      <c r="I21" s="34">
        <v>1</v>
      </c>
      <c r="J21" s="34"/>
      <c r="K21" s="19"/>
      <c r="M21" s="22" t="s">
        <v>64</v>
      </c>
      <c r="N21" s="16">
        <f>I20+H21+G22+F23</f>
        <v>2</v>
      </c>
      <c r="O21" s="31">
        <f>N21/$N$23</f>
        <v>0.15384615384615385</v>
      </c>
    </row>
    <row r="22" spans="1:15" x14ac:dyDescent="0.25">
      <c r="C22" s="57"/>
      <c r="D22" s="21"/>
      <c r="E22" s="23" t="s">
        <v>56</v>
      </c>
      <c r="F22" s="32"/>
      <c r="G22" s="33"/>
      <c r="H22" s="34">
        <v>1</v>
      </c>
      <c r="I22" s="34">
        <v>2</v>
      </c>
      <c r="J22" s="35"/>
      <c r="K22" s="19"/>
      <c r="M22" s="24" t="s">
        <v>63</v>
      </c>
      <c r="N22" s="16">
        <f>F20+F21+F22+G20+G21+H20</f>
        <v>4</v>
      </c>
      <c r="O22" s="31">
        <f>N22/$N$23</f>
        <v>0.30769230769230771</v>
      </c>
    </row>
    <row r="23" spans="1:15" x14ac:dyDescent="0.25">
      <c r="C23" s="57"/>
      <c r="D23" s="21"/>
      <c r="E23" s="23" t="s">
        <v>57</v>
      </c>
      <c r="F23" s="33"/>
      <c r="G23" s="34"/>
      <c r="H23" s="34"/>
      <c r="I23" s="35">
        <v>2</v>
      </c>
      <c r="J23" s="35"/>
      <c r="K23" s="19"/>
      <c r="M23" s="25" t="s">
        <v>50</v>
      </c>
      <c r="N23" s="11">
        <f>+SUM(N19:N22)</f>
        <v>13</v>
      </c>
      <c r="O23" s="27">
        <f>SUM(O19:O22)</f>
        <v>1</v>
      </c>
    </row>
    <row r="24" spans="1:15" x14ac:dyDescent="0.25">
      <c r="C24" s="57"/>
      <c r="D24" s="21"/>
      <c r="E24" s="23" t="s">
        <v>58</v>
      </c>
      <c r="F24" s="34"/>
      <c r="G24" s="34"/>
      <c r="H24" s="35"/>
      <c r="I24" s="35"/>
      <c r="J24" s="35">
        <v>1</v>
      </c>
      <c r="K24" s="19"/>
    </row>
    <row r="25" spans="1:15" x14ac:dyDescent="0.25">
      <c r="C25" s="18"/>
      <c r="D25" s="21"/>
      <c r="E25" s="21"/>
      <c r="F25" s="61" t="s">
        <v>59</v>
      </c>
      <c r="G25" s="61" t="s">
        <v>60</v>
      </c>
      <c r="H25" s="62" t="s">
        <v>48</v>
      </c>
      <c r="I25" s="63" t="s">
        <v>61</v>
      </c>
      <c r="J25" s="61" t="s">
        <v>62</v>
      </c>
      <c r="K25" s="19"/>
    </row>
    <row r="26" spans="1:15" x14ac:dyDescent="0.25">
      <c r="C26" s="18"/>
      <c r="D26" s="21"/>
      <c r="E26" s="21"/>
      <c r="F26" s="61"/>
      <c r="G26" s="61"/>
      <c r="H26" s="62"/>
      <c r="I26" s="63"/>
      <c r="J26" s="61"/>
      <c r="K26" s="19"/>
    </row>
    <row r="27" spans="1:15" x14ac:dyDescent="0.25">
      <c r="C27" s="18"/>
      <c r="D27" s="21"/>
      <c r="E27" s="21"/>
      <c r="F27" s="21"/>
      <c r="G27" s="21"/>
      <c r="H27" s="23" t="s">
        <v>51</v>
      </c>
      <c r="I27" s="21"/>
      <c r="J27" s="21"/>
      <c r="K27" s="19"/>
    </row>
    <row r="28" spans="1:15" ht="15.75" thickBot="1" x14ac:dyDescent="0.3">
      <c r="C28" s="28"/>
      <c r="D28" s="29"/>
      <c r="E28" s="29"/>
      <c r="F28" s="38"/>
      <c r="G28" s="38"/>
      <c r="H28" s="38"/>
      <c r="I28" s="38"/>
      <c r="J28" s="38"/>
      <c r="K28" s="39"/>
      <c r="L28" s="37"/>
    </row>
    <row r="29" spans="1:15" x14ac:dyDescent="0.25">
      <c r="A29" s="21"/>
    </row>
  </sheetData>
  <mergeCells count="14">
    <mergeCell ref="F25:F26"/>
    <mergeCell ref="G25:G26"/>
    <mergeCell ref="H25:H26"/>
    <mergeCell ref="I25:I26"/>
    <mergeCell ref="J25:J26"/>
    <mergeCell ref="E3:J3"/>
    <mergeCell ref="C6:C9"/>
    <mergeCell ref="C17:K17"/>
    <mergeCell ref="C20:C24"/>
    <mergeCell ref="F11:F12"/>
    <mergeCell ref="G11:G12"/>
    <mergeCell ref="H11:H12"/>
    <mergeCell ref="I11:I12"/>
    <mergeCell ref="J11:J12"/>
  </mergeCells>
  <pageMargins left="0.7" right="0.7" top="0.75" bottom="0.75" header="0.3" footer="0.3"/>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zoomScaleNormal="100" workbookViewId="0">
      <selection activeCell="J18" sqref="J18"/>
    </sheetView>
  </sheetViews>
  <sheetFormatPr baseColWidth="10" defaultRowHeight="15" x14ac:dyDescent="0.25"/>
  <cols>
    <col min="1" max="1" width="2" customWidth="1"/>
    <col min="2" max="2" width="2.7109375" customWidth="1"/>
    <col min="3" max="3" width="7.7109375" customWidth="1"/>
    <col min="4" max="4" width="5.140625" customWidth="1"/>
    <col min="5" max="5" width="19.42578125" customWidth="1"/>
    <col min="6" max="6" width="11.42578125" customWidth="1"/>
    <col min="12" max="12" width="3.7109375" customWidth="1"/>
    <col min="13" max="13" width="24.42578125" customWidth="1"/>
    <col min="14" max="14" width="12.7109375" bestFit="1" customWidth="1"/>
  </cols>
  <sheetData>
    <row r="1" spans="3:15" ht="12" customHeight="1" thickBot="1" x14ac:dyDescent="0.3"/>
    <row r="2" spans="3:15" x14ac:dyDescent="0.25">
      <c r="C2" s="12"/>
      <c r="D2" s="13"/>
      <c r="E2" s="13"/>
      <c r="F2" s="13"/>
      <c r="G2" s="13"/>
      <c r="H2" s="13"/>
      <c r="I2" s="13"/>
      <c r="J2" s="13"/>
      <c r="K2" s="14"/>
    </row>
    <row r="3" spans="3:15" x14ac:dyDescent="0.25">
      <c r="C3" s="18"/>
      <c r="D3" s="21"/>
      <c r="E3" s="56" t="s">
        <v>47</v>
      </c>
      <c r="F3" s="56"/>
      <c r="G3" s="56"/>
      <c r="H3" s="56"/>
      <c r="I3" s="56"/>
      <c r="J3" s="56"/>
      <c r="K3" s="19"/>
    </row>
    <row r="4" spans="3:15" x14ac:dyDescent="0.25">
      <c r="C4" s="18"/>
      <c r="D4" s="21"/>
      <c r="E4" s="21"/>
      <c r="F4" s="21"/>
      <c r="G4" s="21"/>
      <c r="H4" s="21"/>
      <c r="I4" s="21"/>
      <c r="J4" s="21"/>
      <c r="K4" s="19"/>
      <c r="M4" s="11" t="s">
        <v>44</v>
      </c>
      <c r="N4" s="11" t="s">
        <v>45</v>
      </c>
      <c r="O4" s="11" t="s">
        <v>46</v>
      </c>
    </row>
    <row r="5" spans="3:15" x14ac:dyDescent="0.25">
      <c r="C5" s="18"/>
      <c r="D5" s="21"/>
      <c r="E5" s="21"/>
      <c r="F5" s="21"/>
      <c r="G5" s="21"/>
      <c r="H5" s="21"/>
      <c r="I5" s="21"/>
      <c r="J5" s="21"/>
      <c r="K5" s="19"/>
      <c r="M5" s="15" t="s">
        <v>65</v>
      </c>
      <c r="N5" s="16">
        <f>J10+J9+J8+I9+I10+H10</f>
        <v>8</v>
      </c>
      <c r="O5" s="17">
        <f>+N5/$N$9</f>
        <v>0.47058823529411764</v>
      </c>
    </row>
    <row r="6" spans="3:15" x14ac:dyDescent="0.25">
      <c r="C6" s="57" t="s">
        <v>49</v>
      </c>
      <c r="D6" s="21"/>
      <c r="E6" s="23" t="s">
        <v>54</v>
      </c>
      <c r="F6" s="32"/>
      <c r="G6" s="32"/>
      <c r="H6" s="32"/>
      <c r="I6" s="33">
        <v>2</v>
      </c>
      <c r="J6" s="34"/>
      <c r="K6" s="19"/>
      <c r="M6" s="20" t="s">
        <v>20</v>
      </c>
      <c r="N6" s="16">
        <f>F10+G9+G10+H8+H9+I7+I8+J7+J6</f>
        <v>5</v>
      </c>
      <c r="O6" s="17">
        <f>+N6/$N$9</f>
        <v>0.29411764705882354</v>
      </c>
    </row>
    <row r="7" spans="3:15" x14ac:dyDescent="0.25">
      <c r="C7" s="57"/>
      <c r="D7" s="21"/>
      <c r="E7" s="23" t="s">
        <v>55</v>
      </c>
      <c r="F7" s="32"/>
      <c r="G7" s="32"/>
      <c r="H7" s="33"/>
      <c r="I7" s="34"/>
      <c r="J7" s="34">
        <v>1</v>
      </c>
      <c r="K7" s="19"/>
      <c r="M7" s="22" t="s">
        <v>64</v>
      </c>
      <c r="N7" s="16">
        <f>I6+H7+G8+F9</f>
        <v>4</v>
      </c>
      <c r="O7" s="17">
        <f>+N7/$N$9</f>
        <v>0.23529411764705882</v>
      </c>
    </row>
    <row r="8" spans="3:15" x14ac:dyDescent="0.25">
      <c r="C8" s="57"/>
      <c r="D8" s="21"/>
      <c r="E8" s="23" t="s">
        <v>56</v>
      </c>
      <c r="F8" s="32"/>
      <c r="G8" s="33">
        <v>2</v>
      </c>
      <c r="H8" s="34"/>
      <c r="I8" s="34">
        <v>2</v>
      </c>
      <c r="J8" s="35">
        <v>3</v>
      </c>
      <c r="K8" s="19"/>
      <c r="M8" s="24" t="s">
        <v>63</v>
      </c>
      <c r="N8" s="16">
        <f>F6+F7+F8+G6+G7+H6</f>
        <v>0</v>
      </c>
      <c r="O8" s="17">
        <f>+N8/$N$9</f>
        <v>0</v>
      </c>
    </row>
    <row r="9" spans="3:15" x14ac:dyDescent="0.25">
      <c r="C9" s="57"/>
      <c r="D9" s="21"/>
      <c r="E9" s="23" t="s">
        <v>57</v>
      </c>
      <c r="F9" s="33"/>
      <c r="G9" s="34">
        <v>1</v>
      </c>
      <c r="H9" s="34">
        <v>1</v>
      </c>
      <c r="I9" s="35">
        <v>3</v>
      </c>
      <c r="J9" s="35">
        <v>1</v>
      </c>
      <c r="K9" s="19"/>
      <c r="M9" s="26" t="s">
        <v>50</v>
      </c>
      <c r="N9" s="11">
        <f>+SUM(N5:N8)</f>
        <v>17</v>
      </c>
      <c r="O9" s="27">
        <f>+SUM(O5:O8)</f>
        <v>1</v>
      </c>
    </row>
    <row r="10" spans="3:15" x14ac:dyDescent="0.25">
      <c r="C10" s="18"/>
      <c r="D10" s="21"/>
      <c r="E10" s="23" t="s">
        <v>58</v>
      </c>
      <c r="F10" s="34"/>
      <c r="G10" s="34"/>
      <c r="H10" s="35"/>
      <c r="I10" s="35"/>
      <c r="J10" s="35">
        <v>1</v>
      </c>
      <c r="K10" s="19"/>
    </row>
    <row r="11" spans="3:15" x14ac:dyDescent="0.25">
      <c r="C11" s="18"/>
      <c r="D11" s="21"/>
      <c r="E11" s="21"/>
      <c r="F11" s="61" t="s">
        <v>59</v>
      </c>
      <c r="G11" s="61" t="s">
        <v>60</v>
      </c>
      <c r="H11" s="62" t="s">
        <v>48</v>
      </c>
      <c r="I11" s="63" t="s">
        <v>61</v>
      </c>
      <c r="J11" s="61" t="s">
        <v>62</v>
      </c>
      <c r="K11" s="19"/>
    </row>
    <row r="12" spans="3:15" x14ac:dyDescent="0.25">
      <c r="C12" s="18"/>
      <c r="D12" s="21"/>
      <c r="E12" s="21"/>
      <c r="F12" s="61"/>
      <c r="G12" s="61"/>
      <c r="H12" s="62"/>
      <c r="I12" s="63"/>
      <c r="J12" s="61"/>
      <c r="K12" s="19"/>
    </row>
    <row r="13" spans="3:15" x14ac:dyDescent="0.25">
      <c r="C13" s="18"/>
      <c r="D13" s="21"/>
      <c r="E13" s="21"/>
      <c r="F13" s="21"/>
      <c r="G13" s="21"/>
      <c r="H13" s="23" t="s">
        <v>51</v>
      </c>
      <c r="I13" s="21"/>
      <c r="J13" s="21"/>
      <c r="K13" s="19"/>
    </row>
    <row r="14" spans="3:15" ht="15.75" thickBot="1" x14ac:dyDescent="0.3">
      <c r="C14" s="28"/>
      <c r="D14" s="29"/>
      <c r="E14" s="29"/>
      <c r="F14" s="29"/>
      <c r="G14" s="29"/>
      <c r="H14" s="29"/>
      <c r="I14" s="29"/>
      <c r="J14" s="29"/>
      <c r="K14" s="30"/>
    </row>
    <row r="15" spans="3:15" ht="6" customHeight="1" x14ac:dyDescent="0.25"/>
    <row r="16" spans="3:15" ht="6" customHeight="1" thickBot="1" x14ac:dyDescent="0.3"/>
    <row r="17" spans="1:15" x14ac:dyDescent="0.25">
      <c r="C17" s="58" t="s">
        <v>52</v>
      </c>
      <c r="D17" s="59"/>
      <c r="E17" s="59"/>
      <c r="F17" s="59"/>
      <c r="G17" s="59"/>
      <c r="H17" s="59"/>
      <c r="I17" s="59"/>
      <c r="J17" s="59"/>
      <c r="K17" s="60"/>
    </row>
    <row r="18" spans="1:15" x14ac:dyDescent="0.25">
      <c r="C18" s="18"/>
      <c r="D18" s="21"/>
      <c r="E18" s="21"/>
      <c r="F18" s="21"/>
      <c r="G18" s="21"/>
      <c r="H18" s="21"/>
      <c r="I18" s="21"/>
      <c r="J18" s="21"/>
      <c r="K18" s="19"/>
      <c r="M18" s="11" t="s">
        <v>53</v>
      </c>
      <c r="N18" s="11" t="s">
        <v>45</v>
      </c>
      <c r="O18" s="11" t="s">
        <v>46</v>
      </c>
    </row>
    <row r="19" spans="1:15" x14ac:dyDescent="0.25">
      <c r="C19" s="18"/>
      <c r="D19" s="21"/>
      <c r="E19" s="21"/>
      <c r="F19" s="21"/>
      <c r="G19" s="21"/>
      <c r="H19" s="21"/>
      <c r="I19" s="21"/>
      <c r="J19" s="21"/>
      <c r="K19" s="19"/>
      <c r="M19" s="15" t="s">
        <v>65</v>
      </c>
      <c r="N19" s="16">
        <f>J24+J23+J22+I23+I24+H24</f>
        <v>2</v>
      </c>
      <c r="O19" s="31">
        <f>N19/$N$23</f>
        <v>0.11764705882352941</v>
      </c>
    </row>
    <row r="20" spans="1:15" x14ac:dyDescent="0.25">
      <c r="C20" s="57" t="s">
        <v>49</v>
      </c>
      <c r="D20" s="21"/>
      <c r="E20" s="23" t="s">
        <v>54</v>
      </c>
      <c r="F20" s="32"/>
      <c r="G20" s="32"/>
      <c r="H20" s="32">
        <v>2</v>
      </c>
      <c r="I20" s="33"/>
      <c r="J20" s="34"/>
      <c r="K20" s="19"/>
      <c r="M20" s="20" t="s">
        <v>20</v>
      </c>
      <c r="N20" s="16">
        <f>F24+G23+G24+H22+H23+I21+I22+J21+J20</f>
        <v>5</v>
      </c>
      <c r="O20" s="31">
        <f>N20/$N$23</f>
        <v>0.29411764705882354</v>
      </c>
    </row>
    <row r="21" spans="1:15" x14ac:dyDescent="0.25">
      <c r="C21" s="57"/>
      <c r="D21" s="21"/>
      <c r="E21" s="23" t="s">
        <v>55</v>
      </c>
      <c r="F21" s="32"/>
      <c r="G21" s="32">
        <v>2</v>
      </c>
      <c r="H21" s="33">
        <v>5</v>
      </c>
      <c r="I21" s="34">
        <v>2</v>
      </c>
      <c r="J21" s="34"/>
      <c r="K21" s="19"/>
      <c r="M21" s="22" t="s">
        <v>64</v>
      </c>
      <c r="N21" s="16">
        <f>I20+H21+G22+F23</f>
        <v>6</v>
      </c>
      <c r="O21" s="31">
        <f>N21/$N$23</f>
        <v>0.35294117647058826</v>
      </c>
    </row>
    <row r="22" spans="1:15" x14ac:dyDescent="0.25">
      <c r="C22" s="57"/>
      <c r="D22" s="21"/>
      <c r="E22" s="23" t="s">
        <v>56</v>
      </c>
      <c r="F22" s="32"/>
      <c r="G22" s="33">
        <v>1</v>
      </c>
      <c r="H22" s="34">
        <v>3</v>
      </c>
      <c r="I22" s="34"/>
      <c r="J22" s="35"/>
      <c r="K22" s="19"/>
      <c r="M22" s="24" t="s">
        <v>63</v>
      </c>
      <c r="N22" s="16">
        <f>F20+F21+F22+G20+G21+H20</f>
        <v>4</v>
      </c>
      <c r="O22" s="31">
        <f>N22/$N$23</f>
        <v>0.23529411764705882</v>
      </c>
    </row>
    <row r="23" spans="1:15" x14ac:dyDescent="0.25">
      <c r="C23" s="57"/>
      <c r="D23" s="21"/>
      <c r="E23" s="23" t="s">
        <v>57</v>
      </c>
      <c r="F23" s="33"/>
      <c r="G23" s="34"/>
      <c r="H23" s="34"/>
      <c r="I23" s="35">
        <v>1</v>
      </c>
      <c r="J23" s="35">
        <v>1</v>
      </c>
      <c r="K23" s="19"/>
      <c r="M23" s="25" t="s">
        <v>50</v>
      </c>
      <c r="N23" s="11">
        <f>+SUM(N19:N22)</f>
        <v>17</v>
      </c>
      <c r="O23" s="27">
        <f>SUM(O19:O22)</f>
        <v>1</v>
      </c>
    </row>
    <row r="24" spans="1:15" x14ac:dyDescent="0.25">
      <c r="C24" s="57"/>
      <c r="D24" s="21"/>
      <c r="E24" s="23" t="s">
        <v>58</v>
      </c>
      <c r="F24" s="34"/>
      <c r="G24" s="34"/>
      <c r="H24" s="35"/>
      <c r="I24" s="35"/>
      <c r="J24" s="35"/>
      <c r="K24" s="19"/>
    </row>
    <row r="25" spans="1:15" x14ac:dyDescent="0.25">
      <c r="C25" s="18"/>
      <c r="D25" s="21"/>
      <c r="E25" s="21"/>
      <c r="F25" s="61" t="s">
        <v>59</v>
      </c>
      <c r="G25" s="61" t="s">
        <v>60</v>
      </c>
      <c r="H25" s="62" t="s">
        <v>48</v>
      </c>
      <c r="I25" s="63" t="s">
        <v>61</v>
      </c>
      <c r="J25" s="61" t="s">
        <v>62</v>
      </c>
      <c r="K25" s="19"/>
    </row>
    <row r="26" spans="1:15" x14ac:dyDescent="0.25">
      <c r="C26" s="18"/>
      <c r="D26" s="21"/>
      <c r="E26" s="21"/>
      <c r="F26" s="61"/>
      <c r="G26" s="61"/>
      <c r="H26" s="62"/>
      <c r="I26" s="63"/>
      <c r="J26" s="61"/>
      <c r="K26" s="19"/>
    </row>
    <row r="27" spans="1:15" x14ac:dyDescent="0.25">
      <c r="C27" s="18"/>
      <c r="D27" s="21"/>
      <c r="E27" s="21"/>
      <c r="F27" s="21"/>
      <c r="G27" s="21"/>
      <c r="H27" s="23" t="s">
        <v>51</v>
      </c>
      <c r="I27" s="21"/>
      <c r="J27" s="21"/>
      <c r="K27" s="19"/>
    </row>
    <row r="28" spans="1:15" ht="15.75" thickBot="1" x14ac:dyDescent="0.3">
      <c r="C28" s="28"/>
      <c r="D28" s="29"/>
      <c r="E28" s="29"/>
      <c r="F28" s="38"/>
      <c r="G28" s="38"/>
      <c r="H28" s="38"/>
      <c r="I28" s="38"/>
      <c r="J28" s="38"/>
      <c r="K28" s="39"/>
      <c r="L28" s="37"/>
    </row>
    <row r="29" spans="1:15" x14ac:dyDescent="0.25">
      <c r="A29" s="21"/>
    </row>
    <row r="30" spans="1:15" x14ac:dyDescent="0.25">
      <c r="A30" s="21"/>
      <c r="D30" s="67" t="s">
        <v>71</v>
      </c>
      <c r="E30" s="67"/>
      <c r="F30" s="67"/>
      <c r="G30" s="67"/>
      <c r="H30" s="67"/>
      <c r="I30" s="67"/>
      <c r="J30" s="67"/>
      <c r="K30" s="67"/>
      <c r="L30" s="40"/>
      <c r="M30" s="40" t="s">
        <v>72</v>
      </c>
    </row>
    <row r="31" spans="1:15" x14ac:dyDescent="0.25">
      <c r="A31" s="21"/>
      <c r="D31" s="15"/>
      <c r="E31" s="36" t="s">
        <v>68</v>
      </c>
      <c r="F31" s="36"/>
      <c r="G31" s="36"/>
      <c r="H31" s="36"/>
      <c r="I31" s="36"/>
      <c r="J31" s="36"/>
      <c r="K31" s="36"/>
      <c r="M31" s="41" t="s">
        <v>73</v>
      </c>
    </row>
    <row r="32" spans="1:15" ht="28.5" customHeight="1" x14ac:dyDescent="0.25">
      <c r="D32" s="15"/>
      <c r="E32" s="68" t="s">
        <v>66</v>
      </c>
      <c r="F32" s="69"/>
      <c r="G32" s="69"/>
      <c r="H32" s="69"/>
      <c r="I32" s="69"/>
      <c r="J32" s="69"/>
      <c r="K32" s="70"/>
      <c r="M32" s="43" t="s">
        <v>74</v>
      </c>
    </row>
    <row r="33" spans="4:13" x14ac:dyDescent="0.25">
      <c r="D33" s="20"/>
      <c r="E33" s="71" t="s">
        <v>69</v>
      </c>
      <c r="F33" s="72"/>
      <c r="G33" s="72"/>
      <c r="H33" s="72"/>
      <c r="I33" s="72"/>
      <c r="J33" s="72"/>
      <c r="K33" s="73"/>
      <c r="M33" s="42" t="s">
        <v>75</v>
      </c>
    </row>
    <row r="34" spans="4:13" ht="29.25" customHeight="1" x14ac:dyDescent="0.25">
      <c r="D34" s="20"/>
      <c r="E34" s="74" t="s">
        <v>12</v>
      </c>
      <c r="F34" s="75"/>
      <c r="G34" s="75"/>
      <c r="H34" s="75"/>
      <c r="I34" s="75"/>
      <c r="J34" s="75"/>
      <c r="K34" s="76"/>
      <c r="M34" s="42" t="s">
        <v>75</v>
      </c>
    </row>
    <row r="35" spans="4:13" ht="18" customHeight="1" x14ac:dyDescent="0.25">
      <c r="D35" s="20"/>
      <c r="E35" s="71" t="s">
        <v>11</v>
      </c>
      <c r="F35" s="72"/>
      <c r="G35" s="72"/>
      <c r="H35" s="72"/>
      <c r="I35" s="72"/>
      <c r="J35" s="72"/>
      <c r="K35" s="73"/>
      <c r="M35" s="42" t="s">
        <v>75</v>
      </c>
    </row>
    <row r="36" spans="4:13" ht="30" customHeight="1" x14ac:dyDescent="0.25">
      <c r="D36" s="20"/>
      <c r="E36" s="74" t="s">
        <v>70</v>
      </c>
      <c r="F36" s="75"/>
      <c r="G36" s="75"/>
      <c r="H36" s="75"/>
      <c r="I36" s="75"/>
      <c r="J36" s="75"/>
      <c r="K36" s="76"/>
      <c r="M36" s="42" t="s">
        <v>75</v>
      </c>
    </row>
    <row r="37" spans="4:13" ht="32.25" customHeight="1" x14ac:dyDescent="0.25">
      <c r="D37" s="20"/>
      <c r="E37" s="64" t="s">
        <v>67</v>
      </c>
      <c r="F37" s="65"/>
      <c r="G37" s="65"/>
      <c r="H37" s="65"/>
      <c r="I37" s="65"/>
      <c r="J37" s="65"/>
      <c r="K37" s="66"/>
      <c r="M37" s="41" t="s">
        <v>14</v>
      </c>
    </row>
  </sheetData>
  <mergeCells count="21">
    <mergeCell ref="E3:J3"/>
    <mergeCell ref="C6:C9"/>
    <mergeCell ref="F11:F12"/>
    <mergeCell ref="G11:G12"/>
    <mergeCell ref="H11:H12"/>
    <mergeCell ref="I11:I12"/>
    <mergeCell ref="J11:J12"/>
    <mergeCell ref="C17:K17"/>
    <mergeCell ref="C20:C24"/>
    <mergeCell ref="F25:F26"/>
    <mergeCell ref="G25:G26"/>
    <mergeCell ref="H25:H26"/>
    <mergeCell ref="I25:I26"/>
    <mergeCell ref="J25:J26"/>
    <mergeCell ref="E37:K37"/>
    <mergeCell ref="D30:K30"/>
    <mergeCell ref="E32:K32"/>
    <mergeCell ref="E33:K33"/>
    <mergeCell ref="E34:K34"/>
    <mergeCell ref="E35:K35"/>
    <mergeCell ref="E36:K36"/>
  </mergeCells>
  <pageMargins left="0.7" right="0.7" top="0.75" bottom="0.75" header="0.3" footer="0.3"/>
  <pageSetup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Intervención Archivo HC</vt:lpstr>
      <vt:lpstr>Perfil Riesgo</vt:lpstr>
      <vt:lpstr>Perfil Riesgo Internos</vt:lpstr>
      <vt:lpstr>'Intervención Archivo HC'!Área_de_impresión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Rubio Sandoval Julieth Marcela</dc:creator>
  <cp:lastModifiedBy>Rey Narvaez Laura Victoria</cp:lastModifiedBy>
  <cp:lastPrinted>2019-12-03T22:23:38Z</cp:lastPrinted>
  <dcterms:created xsi:type="dcterms:W3CDTF">2018-09-18T16:11:48Z</dcterms:created>
  <dcterms:modified xsi:type="dcterms:W3CDTF">2020-07-22T17:05:59Z</dcterms:modified>
</cp:coreProperties>
</file>