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36394674-0B78-4EC1-B4C6-3463D8822EE9}" xr6:coauthVersionLast="45" xr6:coauthVersionMax="45" xr10:uidLastSave="{00000000-0000-0000-0000-000000000000}"/>
  <bookViews>
    <workbookView xWindow="-23148" yWindow="-108" windowWidth="23256" windowHeight="12576" xr2:uid="{66DF5BE0-D3D9-4DC5-A6F7-039402AB8A80}"/>
  </bookViews>
  <sheets>
    <sheet name="IPIAL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IPIALES!$A$1:$H$96</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1" l="1"/>
  <c r="G68" i="1"/>
  <c r="G67" i="1"/>
  <c r="G54" i="1"/>
  <c r="C40" i="1"/>
  <c r="C57" i="1" s="1"/>
  <c r="G56" i="1"/>
  <c r="C39" i="1"/>
  <c r="C56" i="1" s="1"/>
  <c r="G55" i="1"/>
  <c r="C38" i="1"/>
  <c r="C55" i="1" s="1"/>
  <c r="G37" i="1"/>
  <c r="C37" i="1"/>
  <c r="C54" i="1" s="1"/>
  <c r="C36" i="1"/>
  <c r="C53" i="1" s="1"/>
  <c r="G52" i="1"/>
  <c r="C35" i="1"/>
  <c r="C52" i="1" s="1"/>
  <c r="G51" i="1"/>
  <c r="C34" i="1"/>
  <c r="C51" i="1" s="1"/>
  <c r="C33" i="1"/>
  <c r="C50" i="1" s="1"/>
  <c r="C32" i="1"/>
  <c r="C49" i="1" s="1"/>
  <c r="C31" i="1"/>
  <c r="C48" i="1" s="1"/>
  <c r="C30" i="1"/>
  <c r="C47" i="1" s="1"/>
  <c r="G22" i="1"/>
  <c r="G21" i="1"/>
  <c r="G20" i="1"/>
  <c r="G19" i="1"/>
  <c r="G18" i="1"/>
  <c r="G17" i="1"/>
  <c r="G15" i="1"/>
  <c r="G14" i="1"/>
  <c r="F3" i="1"/>
  <c r="G34" i="1" l="1"/>
  <c r="G33" i="1"/>
  <c r="G40" i="1"/>
  <c r="G57" i="1"/>
  <c r="G36" i="1"/>
  <c r="G53" i="1"/>
  <c r="G70" i="1"/>
  <c r="G30" i="1"/>
  <c r="G47" i="1"/>
  <c r="G16" i="1"/>
  <c r="G13" i="1"/>
  <c r="G23" i="1"/>
  <c r="G31" i="1"/>
  <c r="G39" i="1"/>
  <c r="G35" i="1"/>
  <c r="G32" i="1"/>
  <c r="G38" i="1"/>
  <c r="G24" i="1" l="1"/>
  <c r="G26" i="1" s="1"/>
  <c r="G58" i="1"/>
  <c r="G60" i="1" s="1"/>
  <c r="G41" i="1"/>
  <c r="G43" i="1" s="1"/>
  <c r="G61" i="1" l="1"/>
  <c r="G71" i="1" s="1"/>
  <c r="G72" i="1" s="1"/>
  <c r="G74" i="1" s="1"/>
</calcChain>
</file>

<file path=xl/sharedStrings.xml><?xml version="1.0" encoding="utf-8"?>
<sst xmlns="http://schemas.openxmlformats.org/spreadsheetml/2006/main" count="91" uniqueCount="79">
  <si>
    <t>MEJORAMIENTO VIAL MEDIANTE LA CONSTRUCCIÓN PLACA HUELLA RAMAL LAS BRISAS EN EL CORREGIMIENTO COFANIA JARDINES DE SUCUMBIOS A DESARROLLARSE EN EL MUNICIPIO DE IPIALES, DEL DEPARTAMENTO DE NARIÑO.</t>
  </si>
  <si>
    <t xml:space="preserve">PLAZO: </t>
  </si>
  <si>
    <t xml:space="preserve"> MESES</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</si>
  <si>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</si>
  <si>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</si>
  <si>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</si>
  <si>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</si>
  <si>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</si>
  <si>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</si>
  <si>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</si>
  <si>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</si>
  <si>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</si>
  <si>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</si>
  <si>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</si>
  <si>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</si>
  <si>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</si>
  <si>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 xml:space="preserve">COSTOS DIRECTOS DE PERSONAL </t>
  </si>
  <si>
    <t>PERSONAL PROFESIONAL</t>
  </si>
  <si>
    <t>Director de Interventoria (Especialista Pavimentos/Geotecnia)</t>
  </si>
  <si>
    <t>Profesional Especialista en Diseño de Vias</t>
  </si>
  <si>
    <t>Profesional Especialista en Estructuras</t>
  </si>
  <si>
    <t>Profesional Especialista en Hidraulica e Hidrologia</t>
  </si>
  <si>
    <t>Profesional Gestión Ambiental</t>
  </si>
  <si>
    <t>Profesional Gestión Social</t>
  </si>
  <si>
    <t xml:space="preserve">Ingeniero Residente Interventoria/ Profesional Civil Vías / Geotécnia </t>
  </si>
  <si>
    <t>Profesional HSE</t>
  </si>
  <si>
    <t>Topógrafo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</si>
  <si>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</si>
  <si>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</si>
  <si>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</si>
  <si>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</si>
  <si>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</si>
  <si>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</si>
  <si>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</si>
  <si>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</si>
  <si>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</si>
  <si>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</si>
  <si>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</si>
  <si>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</si>
  <si>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</si>
  <si>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</si>
  <si>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</si>
  <si>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</si>
  <si>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</si>
  <si>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</si>
  <si>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</si>
  <si>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</si>
  <si>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</si>
  <si>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</si>
  <si>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</si>
  <si>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</si>
  <si>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</si>
  <si>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</si>
  <si>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</si>
  <si>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</si>
  <si>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COSTO TOTAL = (F) + (G) + (H)</t>
  </si>
  <si>
    <t>Viaticos Especialista y Director de Obra</t>
  </si>
  <si>
    <t>DIA</t>
  </si>
  <si>
    <r>
      <t xml:space="preserve">Implementación del protocolo de bioseguridad por covid-19 = </t>
    </r>
    <r>
      <rPr>
        <b/>
        <sz val="8"/>
        <color indexed="12"/>
        <rFont val="Arial"/>
        <family val="2"/>
      </rPr>
      <t>(H)</t>
    </r>
  </si>
  <si>
    <r>
      <t xml:space="preserve">TOTAL DE COSTOS DE PERSONAL= </t>
    </r>
    <r>
      <rPr>
        <b/>
        <sz val="8"/>
        <color rgb="FF0000FF"/>
        <rFont val="Arial"/>
        <family val="2"/>
      </rPr>
      <t>(D)</t>
    </r>
    <r>
      <rPr>
        <b/>
        <sz val="8"/>
        <rFont val="Arial"/>
        <family val="2"/>
      </rPr>
      <t xml:space="preserve"> = (A)+(B)+(C )</t>
    </r>
  </si>
  <si>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</si>
  <si>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</si>
  <si>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</si>
  <si>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</si>
  <si>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</si>
  <si>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</si>
  <si>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</si>
  <si>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</si>
  <si>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</si>
  <si>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</si>
  <si>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</si>
  <si>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</si>
  <si>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</si>
  <si>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t>FIRMAS:</t>
  </si>
  <si>
    <t>Nombre del proponente</t>
  </si>
  <si>
    <t xml:space="preserve">                   </t>
  </si>
  <si>
    <t xml:space="preserve"> Nombre y firma del Representante Legal del Proponente</t>
  </si>
  <si>
    <t>ETAPA 1: PREVIA EN MESES</t>
  </si>
  <si>
    <t>ETAPA 2:ESTUDIOS Y DISEÑOS Y EJECUCION  DE OBRA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</si>
</sst>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quot;$&quot;\ * #,##0_);_(&quot;$&quot;\ * \(#,##0\);_(&quot;$&quot;\ * &quot;-&quot;_);_(@_)"/>
    <numFmt numFmtId="169" formatCode="_-&quot;$&quot;\ * #,##0_-;\-&quot;$&quot;\ * #,##0_-;_-&quot;$&quot;\ * &quot;-&quot;_-;_-@_-"/>
    <numFmt numFmtId="170" formatCode="_-* #,##0_-;\-* #,##0_-;_-* &quot;-&quot;_-;_-@_-"/>
  </numFmts>
  <fonts count="23" x14ac:knownFonts="1">
    <font>
      <sz val="11"/>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sz val="8"/>
      <color theme="0"/>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9">
    <xf numFmtId="0" fontId="0" fillId="0" borderId="0"/>
    <xf numFmtId="41"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0" fontId="7" fillId="0" borderId="0" applyNumberFormat="0" applyFill="0" applyBorder="0" applyProtection="0">
      <alignment vertical="top"/>
    </xf>
    <xf numFmtId="9" fontId="4" fillId="0" borderId="0" applyFont="0" applyFill="0" applyBorder="0" applyAlignment="0" applyProtection="0"/>
    <xf numFmtId="166" fontId="18" fillId="0" borderId="0" applyFont="0" applyFill="0" applyBorder="0" applyAlignment="0" applyProtection="0"/>
    <xf numFmtId="164" fontId="19" fillId="0" borderId="0" applyFont="0" applyFill="0" applyBorder="0" applyAlignment="0" applyProtection="0"/>
    <xf numFmtId="0" fontId="7" fillId="0" borderId="0" applyNumberFormat="0" applyFill="0" applyBorder="0" applyProtection="0">
      <alignment vertical="top"/>
    </xf>
    <xf numFmtId="9" fontId="3" fillId="0" borderId="0" applyFont="0" applyFill="0" applyBorder="0" applyAlignment="0" applyProtection="0"/>
    <xf numFmtId="0" fontId="19" fillId="0" borderId="0"/>
    <xf numFmtId="41" fontId="5" fillId="0" borderId="0" applyFont="0" applyFill="0" applyBorder="0" applyAlignment="0" applyProtection="0"/>
    <xf numFmtId="9" fontId="2" fillId="0" borderId="0" applyFont="0" applyFill="0" applyBorder="0" applyAlignment="0" applyProtection="0"/>
    <xf numFmtId="43" fontId="18" fillId="0" borderId="0" applyFont="0" applyFill="0" applyBorder="0" applyAlignment="0" applyProtection="0"/>
    <xf numFmtId="42" fontId="5" fillId="0" borderId="0" applyFont="0" applyFill="0" applyBorder="0" applyAlignment="0" applyProtection="0"/>
    <xf numFmtId="170" fontId="5" fillId="0" borderId="0" applyFont="0" applyFill="0" applyBorder="0" applyAlignment="0" applyProtection="0"/>
    <xf numFmtId="9" fontId="1" fillId="0" borderId="0" applyFont="0" applyFill="0" applyBorder="0" applyAlignment="0" applyProtection="0"/>
    <xf numFmtId="169" fontId="5" fillId="0" borderId="0" applyFont="0" applyFill="0" applyBorder="0" applyAlignment="0" applyProtection="0"/>
  </cellStyleXfs>
  <cellXfs count="155">
    <xf numFmtId="0" fontId="0" fillId="0" borderId="0" xfId="0"/>
    <xf numFmtId="0" fontId="8" fillId="0" borderId="0" xfId="5" applyNumberFormat="1" applyFont="1" applyFill="1" applyBorder="1" applyAlignment="1" applyProtection="1">
      <alignment vertical="center" wrapText="1"/>
    </xf>
    <xf numFmtId="0" fontId="10" fillId="0" borderId="0" xfId="5" applyNumberFormat="1" applyFont="1" applyFill="1" applyBorder="1" applyAlignment="1" applyProtection="1">
      <alignment vertical="center" wrapText="1"/>
    </xf>
    <xf numFmtId="9" fontId="17" fillId="0" borderId="28" xfId="6" applyFont="1" applyFill="1" applyBorder="1" applyAlignment="1" applyProtection="1">
      <alignment horizontal="center" vertical="center"/>
    </xf>
    <xf numFmtId="167" fontId="8" fillId="0" borderId="29" xfId="7" applyNumberFormat="1" applyFont="1" applyBorder="1" applyAlignment="1" applyProtection="1">
      <alignment vertical="center" wrapText="1"/>
    </xf>
    <xf numFmtId="167" fontId="9" fillId="4" borderId="32" xfId="7" applyNumberFormat="1" applyFont="1" applyFill="1" applyBorder="1" applyAlignment="1" applyProtection="1">
      <alignment vertical="center" wrapText="1"/>
    </xf>
    <xf numFmtId="0" fontId="11" fillId="0" borderId="0" xfId="5" applyNumberFormat="1" applyFont="1" applyFill="1" applyBorder="1" applyAlignment="1" applyProtection="1">
      <alignment horizontal="left" vertical="center" wrapText="1"/>
    </xf>
    <xf numFmtId="167" fontId="8" fillId="0" borderId="0" xfId="5" applyNumberFormat="1" applyFont="1" applyFill="1" applyBorder="1" applyAlignment="1" applyProtection="1">
      <alignment vertical="center" wrapText="1"/>
    </xf>
    <xf numFmtId="168" fontId="8" fillId="2" borderId="0" xfId="3" applyFont="1" applyFill="1" applyBorder="1" applyAlignment="1" applyProtection="1">
      <alignment vertical="center" wrapText="1"/>
    </xf>
    <xf numFmtId="167" fontId="9" fillId="2" borderId="0" xfId="7" applyNumberFormat="1" applyFont="1" applyFill="1" applyBorder="1" applyAlignment="1" applyProtection="1">
      <alignment vertical="center" wrapText="1"/>
    </xf>
    <xf numFmtId="167" fontId="9" fillId="4" borderId="0" xfId="7" applyNumberFormat="1" applyFont="1" applyFill="1" applyBorder="1" applyAlignment="1" applyProtection="1">
      <alignment vertical="center" wrapText="1"/>
    </xf>
    <xf numFmtId="0" fontId="8" fillId="2" borderId="21" xfId="5" applyNumberFormat="1" applyFont="1" applyFill="1" applyBorder="1" applyAlignment="1" applyProtection="1">
      <alignment horizontal="right" vertical="center" wrapText="1"/>
    </xf>
    <xf numFmtId="9" fontId="17" fillId="0" borderId="12" xfId="6" applyFont="1" applyFill="1" applyBorder="1" applyAlignment="1" applyProtection="1">
      <alignment horizontal="center" vertical="center"/>
    </xf>
    <xf numFmtId="167" fontId="8" fillId="4" borderId="29" xfId="7" applyNumberFormat="1" applyFont="1" applyFill="1" applyBorder="1" applyAlignment="1" applyProtection="1">
      <alignment vertical="center" wrapText="1"/>
    </xf>
    <xf numFmtId="167" fontId="8" fillId="0" borderId="29" xfId="7" applyNumberFormat="1" applyFont="1" applyFill="1" applyBorder="1" applyAlignment="1" applyProtection="1">
      <alignment vertical="center" wrapText="1"/>
    </xf>
    <xf numFmtId="9" fontId="17" fillId="0" borderId="28" xfId="10" applyFont="1" applyFill="1" applyBorder="1" applyAlignment="1" applyProtection="1">
      <alignment horizontal="center" vertical="center"/>
    </xf>
    <xf numFmtId="0" fontId="11" fillId="0" borderId="0" xfId="5" applyNumberFormat="1" applyFont="1" applyFill="1" applyBorder="1" applyAlignment="1" applyProtection="1">
      <alignment vertical="center" wrapText="1"/>
    </xf>
    <xf numFmtId="167" fontId="8" fillId="0" borderId="55" xfId="7" applyNumberFormat="1" applyFont="1" applyFill="1" applyBorder="1" applyAlignment="1" applyProtection="1">
      <alignment vertical="center" wrapText="1"/>
    </xf>
    <xf numFmtId="0" fontId="8" fillId="2" borderId="28" xfId="1" applyNumberFormat="1" applyFont="1" applyFill="1" applyBorder="1" applyAlignment="1" applyProtection="1">
      <alignment horizontal="center" vertical="center" wrapText="1"/>
    </xf>
    <xf numFmtId="0" fontId="8" fillId="2" borderId="18" xfId="1" applyNumberFormat="1" applyFont="1" applyFill="1" applyBorder="1" applyAlignment="1" applyProtection="1">
      <alignment horizontal="center" vertical="center" wrapText="1"/>
    </xf>
    <xf numFmtId="0" fontId="14" fillId="0" borderId="2" xfId="5" quotePrefix="1" applyFont="1" applyFill="1" applyBorder="1" applyAlignment="1" applyProtection="1">
      <alignment horizontal="right" vertical="center" wrapText="1"/>
    </xf>
    <xf numFmtId="0" fontId="14" fillId="0" borderId="20" xfId="5" quotePrefix="1" applyFont="1" applyFill="1" applyBorder="1" applyAlignment="1" applyProtection="1">
      <alignment horizontal="right" vertical="center" wrapText="1"/>
    </xf>
    <xf numFmtId="0" fontId="22" fillId="2" borderId="0" xfId="5" applyNumberFormat="1"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9" fillId="2" borderId="0" xfId="0" applyFont="1" applyFill="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2" xfId="5" applyFont="1" applyFill="1" applyBorder="1" applyAlignment="1" applyProtection="1">
      <alignment horizontal="center" vertical="center" wrapText="1"/>
    </xf>
    <xf numFmtId="0" fontId="9" fillId="2" borderId="3" xfId="5" applyFont="1" applyFill="1" applyBorder="1" applyAlignment="1" applyProtection="1">
      <alignment horizontal="center" vertical="center" wrapText="1"/>
    </xf>
    <xf numFmtId="0" fontId="12" fillId="2" borderId="0" xfId="5" applyFont="1" applyFill="1" applyAlignment="1" applyProtection="1">
      <alignment horizontal="center" vertical="center" wrapText="1"/>
    </xf>
    <xf numFmtId="0" fontId="8" fillId="0" borderId="4" xfId="5" applyFont="1" applyFill="1" applyBorder="1" applyAlignment="1" applyProtection="1">
      <alignment horizontal="center" vertical="center" wrapText="1"/>
    </xf>
    <xf numFmtId="0" fontId="8" fillId="0" borderId="9" xfId="5" applyFont="1" applyFill="1" applyBorder="1" applyAlignment="1" applyProtection="1">
      <alignment horizontal="center" vertical="center" wrapText="1"/>
    </xf>
    <xf numFmtId="0" fontId="8" fillId="0" borderId="5" xfId="5" applyFont="1" applyBorder="1" applyAlignment="1" applyProtection="1">
      <alignment horizontal="center" vertical="center" wrapText="1"/>
    </xf>
    <xf numFmtId="0" fontId="8" fillId="0" borderId="6" xfId="5" applyFont="1" applyBorder="1" applyAlignment="1" applyProtection="1">
      <alignment horizontal="center" vertical="center" wrapText="1"/>
    </xf>
    <xf numFmtId="0" fontId="8" fillId="0" borderId="10" xfId="5" applyFont="1" applyBorder="1" applyAlignment="1" applyProtection="1">
      <alignment horizontal="center" vertical="center" wrapText="1"/>
    </xf>
    <xf numFmtId="0" fontId="8" fillId="0" borderId="11" xfId="5" applyFont="1" applyBorder="1" applyAlignment="1" applyProtection="1">
      <alignment horizontal="center" vertical="center" wrapText="1"/>
    </xf>
    <xf numFmtId="0" fontId="8" fillId="0" borderId="16" xfId="5" applyFont="1" applyBorder="1" applyAlignment="1" applyProtection="1">
      <alignment horizontal="center" vertical="center" wrapText="1"/>
    </xf>
    <xf numFmtId="0" fontId="8" fillId="0" borderId="17" xfId="5" applyFont="1" applyBorder="1" applyAlignment="1" applyProtection="1">
      <alignment horizontal="center" vertical="center" wrapText="1"/>
    </xf>
    <xf numFmtId="0" fontId="15" fillId="3" borderId="21" xfId="5" applyFont="1" applyFill="1" applyBorder="1" applyAlignment="1" applyProtection="1">
      <alignment horizontal="left" vertical="center" wrapText="1"/>
    </xf>
    <xf numFmtId="0" fontId="15" fillId="3" borderId="14" xfId="5" applyFont="1" applyFill="1" applyBorder="1" applyAlignment="1" applyProtection="1">
      <alignment horizontal="left" vertical="center" wrapText="1"/>
    </xf>
    <xf numFmtId="0" fontId="9" fillId="4" borderId="31" xfId="5" applyFont="1" applyFill="1" applyBorder="1" applyAlignment="1" applyProtection="1">
      <alignment horizontal="left" vertical="center" wrapText="1"/>
    </xf>
    <xf numFmtId="0" fontId="9" fillId="4" borderId="21" xfId="5" applyFont="1" applyFill="1" applyBorder="1" applyAlignment="1" applyProtection="1">
      <alignment horizontal="left" vertical="center" wrapText="1"/>
    </xf>
    <xf numFmtId="0" fontId="9" fillId="4" borderId="12" xfId="5" applyFont="1" applyFill="1" applyBorder="1" applyAlignment="1" applyProtection="1">
      <alignment horizontal="left" vertical="center" wrapText="1"/>
    </xf>
    <xf numFmtId="0" fontId="9" fillId="4" borderId="26" xfId="5" applyFont="1" applyFill="1" applyBorder="1" applyAlignment="1" applyProtection="1">
      <alignment horizontal="left" vertical="center" wrapText="1"/>
    </xf>
    <xf numFmtId="0" fontId="9" fillId="4" borderId="24" xfId="5" applyFont="1" applyFill="1" applyBorder="1" applyAlignment="1" applyProtection="1">
      <alignment horizontal="left" vertical="center" wrapText="1"/>
    </xf>
    <xf numFmtId="0" fontId="9" fillId="4" borderId="27" xfId="5" applyFont="1" applyFill="1" applyBorder="1" applyAlignment="1" applyProtection="1">
      <alignment horizontal="left" vertical="center" wrapText="1"/>
    </xf>
    <xf numFmtId="0" fontId="9" fillId="4" borderId="34" xfId="5" applyFont="1" applyFill="1" applyBorder="1" applyAlignment="1" applyProtection="1">
      <alignment horizontal="left" vertical="center" wrapText="1"/>
    </xf>
    <xf numFmtId="0" fontId="9" fillId="4" borderId="35" xfId="5" applyFont="1" applyFill="1" applyBorder="1" applyAlignment="1" applyProtection="1">
      <alignment horizontal="left" vertical="center" wrapText="1"/>
    </xf>
    <xf numFmtId="0" fontId="9" fillId="4" borderId="36" xfId="5" applyFont="1" applyFill="1" applyBorder="1" applyAlignment="1" applyProtection="1">
      <alignment horizontal="left" vertical="center" wrapText="1"/>
    </xf>
    <xf numFmtId="0" fontId="8" fillId="0" borderId="42" xfId="5" applyFont="1" applyFill="1" applyBorder="1" applyAlignment="1" applyProtection="1">
      <alignment horizontal="center" vertical="center" wrapText="1"/>
    </xf>
    <xf numFmtId="0" fontId="8" fillId="0" borderId="44" xfId="5" applyFont="1" applyFill="1" applyBorder="1" applyAlignment="1" applyProtection="1">
      <alignment horizontal="center" vertical="center" wrapText="1"/>
    </xf>
    <xf numFmtId="0" fontId="8" fillId="0" borderId="0" xfId="5" applyFont="1" applyBorder="1" applyAlignment="1" applyProtection="1">
      <alignment horizontal="center" vertical="center" wrapText="1"/>
    </xf>
    <xf numFmtId="0" fontId="8" fillId="0" borderId="40" xfId="5" applyFont="1" applyBorder="1" applyAlignment="1" applyProtection="1">
      <alignment horizontal="center" vertical="center" wrapText="1"/>
    </xf>
    <xf numFmtId="0" fontId="8" fillId="0" borderId="43" xfId="5" applyFont="1" applyBorder="1" applyAlignment="1" applyProtection="1">
      <alignment horizontal="center" vertical="center" wrapText="1"/>
    </xf>
    <xf numFmtId="0" fontId="8" fillId="0" borderId="18" xfId="5" applyFont="1" applyBorder="1" applyAlignment="1" applyProtection="1">
      <alignment horizontal="center" vertical="center" wrapText="1"/>
    </xf>
    <xf numFmtId="166" fontId="8" fillId="0" borderId="43" xfId="5" applyNumberFormat="1" applyFont="1" applyBorder="1" applyAlignment="1" applyProtection="1">
      <alignment horizontal="center" vertical="center" wrapText="1"/>
    </xf>
    <xf numFmtId="166" fontId="8" fillId="0" borderId="13" xfId="5" applyNumberFormat="1" applyFont="1" applyBorder="1" applyAlignment="1" applyProtection="1">
      <alignment horizontal="center" vertical="center" wrapText="1"/>
    </xf>
    <xf numFmtId="0" fontId="9" fillId="4" borderId="4" xfId="5" applyFont="1" applyFill="1" applyBorder="1" applyAlignment="1" applyProtection="1">
      <alignment horizontal="center" vertical="center" wrapText="1"/>
    </xf>
    <xf numFmtId="0" fontId="9" fillId="4" borderId="38" xfId="5" applyFont="1" applyFill="1" applyBorder="1" applyAlignment="1" applyProtection="1">
      <alignment horizontal="center" vertical="center" wrapText="1"/>
    </xf>
    <xf numFmtId="0" fontId="9" fillId="4" borderId="8" xfId="5" applyFont="1" applyFill="1" applyBorder="1" applyAlignment="1" applyProtection="1">
      <alignment horizontal="center" vertical="center" wrapText="1"/>
    </xf>
    <xf numFmtId="0" fontId="9" fillId="4" borderId="15" xfId="5" applyFont="1" applyFill="1" applyBorder="1" applyAlignment="1" applyProtection="1">
      <alignment horizontal="center" vertical="center" wrapText="1"/>
    </xf>
    <xf numFmtId="0" fontId="9" fillId="4" borderId="40" xfId="5" applyFont="1" applyFill="1" applyBorder="1" applyAlignment="1" applyProtection="1">
      <alignment horizontal="center" vertical="center" wrapText="1"/>
    </xf>
    <xf numFmtId="0" fontId="9" fillId="4" borderId="19" xfId="5" applyFont="1" applyFill="1" applyBorder="1" applyAlignment="1" applyProtection="1">
      <alignment horizontal="center" vertical="center" wrapText="1"/>
    </xf>
    <xf numFmtId="167" fontId="9" fillId="4" borderId="39" xfId="5" applyNumberFormat="1" applyFont="1" applyFill="1" applyBorder="1" applyAlignment="1" applyProtection="1">
      <alignment horizontal="center" vertical="center" wrapText="1"/>
    </xf>
    <xf numFmtId="167" fontId="9" fillId="4" borderId="41" xfId="5" applyNumberFormat="1" applyFont="1" applyFill="1" applyBorder="1" applyAlignment="1" applyProtection="1">
      <alignment horizontal="center" vertical="center" wrapText="1"/>
    </xf>
    <xf numFmtId="0" fontId="8" fillId="0" borderId="22" xfId="9" applyFont="1" applyFill="1" applyBorder="1" applyAlignment="1" applyProtection="1">
      <alignment horizontal="left" vertical="center" wrapText="1"/>
    </xf>
    <xf numFmtId="0" fontId="8" fillId="0" borderId="24" xfId="9" applyFont="1" applyFill="1" applyBorder="1" applyAlignment="1" applyProtection="1">
      <alignment horizontal="left" vertical="center" wrapText="1"/>
    </xf>
    <xf numFmtId="0" fontId="8" fillId="0" borderId="25" xfId="9" applyFont="1" applyFill="1" applyBorder="1" applyAlignment="1" applyProtection="1">
      <alignment horizontal="left" vertical="center" wrapText="1"/>
    </xf>
    <xf numFmtId="0" fontId="8" fillId="2" borderId="22" xfId="9" applyFont="1" applyFill="1" applyBorder="1" applyAlignment="1" applyProtection="1">
      <alignment horizontal="left" vertical="center" wrapText="1"/>
    </xf>
    <xf numFmtId="0" fontId="8" fillId="2" borderId="24" xfId="9" applyFont="1" applyFill="1" applyBorder="1" applyAlignment="1" applyProtection="1">
      <alignment horizontal="left" vertical="center" wrapText="1"/>
    </xf>
    <xf numFmtId="0" fontId="8" fillId="2" borderId="25" xfId="9" applyFont="1" applyFill="1" applyBorder="1" applyAlignment="1" applyProtection="1">
      <alignment horizontal="left" vertical="center" wrapText="1"/>
    </xf>
    <xf numFmtId="0" fontId="9" fillId="4" borderId="52" xfId="5" applyFont="1" applyFill="1" applyBorder="1" applyAlignment="1" applyProtection="1">
      <alignment horizontal="left" vertical="center" wrapText="1"/>
    </xf>
    <xf numFmtId="0" fontId="9" fillId="4" borderId="28" xfId="5" applyFont="1" applyFill="1" applyBorder="1" applyAlignment="1" applyProtection="1">
      <alignment horizontal="left" vertical="center" wrapText="1"/>
    </xf>
    <xf numFmtId="0" fontId="9" fillId="0" borderId="54" xfId="5" applyFont="1" applyFill="1" applyBorder="1" applyAlignment="1" applyProtection="1">
      <alignment horizontal="left" vertical="center" wrapText="1"/>
    </xf>
    <xf numFmtId="0" fontId="9" fillId="0" borderId="46" xfId="5" applyFont="1" applyFill="1" applyBorder="1" applyAlignment="1" applyProtection="1">
      <alignment horizontal="left" vertical="center" wrapText="1"/>
    </xf>
    <xf numFmtId="0" fontId="9" fillId="0" borderId="47" xfId="5" applyFont="1" applyFill="1" applyBorder="1" applyAlignment="1" applyProtection="1">
      <alignment horizontal="left" vertical="center" wrapText="1"/>
    </xf>
    <xf numFmtId="0" fontId="8" fillId="2" borderId="22" xfId="9" applyFont="1" applyFill="1" applyBorder="1" applyAlignment="1" applyProtection="1">
      <alignment horizontal="justify" vertical="center" wrapText="1"/>
    </xf>
    <xf numFmtId="0" fontId="8" fillId="2" borderId="24" xfId="9" applyFont="1" applyFill="1" applyBorder="1" applyAlignment="1" applyProtection="1">
      <alignment horizontal="justify" vertical="center" wrapText="1"/>
    </xf>
    <xf numFmtId="0" fontId="8" fillId="2" borderId="25" xfId="9" applyFont="1" applyFill="1" applyBorder="1" applyAlignment="1" applyProtection="1">
      <alignment horizontal="justify" vertical="center" wrapText="1"/>
    </xf>
    <xf numFmtId="0" fontId="9" fillId="4" borderId="50" xfId="5" applyFont="1" applyFill="1" applyBorder="1" applyAlignment="1" applyProtection="1">
      <alignment horizontal="left" vertical="center" wrapText="1"/>
    </xf>
    <xf numFmtId="0" fontId="8" fillId="2" borderId="15" xfId="9" applyFont="1" applyFill="1" applyBorder="1" applyAlignment="1" applyProtection="1">
      <alignment horizontal="justify" vertical="center" wrapText="1"/>
    </xf>
    <xf numFmtId="0" fontId="8" fillId="2" borderId="40" xfId="9" applyFont="1" applyFill="1" applyBorder="1" applyAlignment="1" applyProtection="1">
      <alignment horizontal="justify" vertical="center" wrapText="1"/>
    </xf>
    <xf numFmtId="0" fontId="8" fillId="2" borderId="19" xfId="9" applyFont="1" applyFill="1" applyBorder="1" applyAlignment="1" applyProtection="1">
      <alignment horizontal="justify" vertical="center" wrapText="1"/>
    </xf>
    <xf numFmtId="0" fontId="8" fillId="2" borderId="9" xfId="9" applyFont="1" applyFill="1" applyBorder="1" applyAlignment="1" applyProtection="1">
      <alignment horizontal="justify" vertical="center" wrapText="1"/>
    </xf>
    <xf numFmtId="0" fontId="8" fillId="2" borderId="21" xfId="9" applyFont="1" applyFill="1" applyBorder="1" applyAlignment="1" applyProtection="1">
      <alignment horizontal="justify" vertical="center" wrapText="1"/>
    </xf>
    <xf numFmtId="0" fontId="8" fillId="2" borderId="14" xfId="9" applyFont="1" applyFill="1" applyBorder="1" applyAlignment="1" applyProtection="1">
      <alignment horizontal="justify" vertical="center" wrapText="1"/>
    </xf>
    <xf numFmtId="165" fontId="17" fillId="0" borderId="27" xfId="2" applyNumberFormat="1" applyFont="1" applyBorder="1" applyAlignment="1" applyProtection="1">
      <alignment vertical="center"/>
    </xf>
    <xf numFmtId="168" fontId="8" fillId="2" borderId="18" xfId="3" applyFont="1" applyFill="1" applyBorder="1" applyAlignment="1" applyProtection="1">
      <alignment horizontal="center" vertical="center" wrapText="1"/>
    </xf>
    <xf numFmtId="168" fontId="8" fillId="2" borderId="28" xfId="3" applyFont="1" applyFill="1" applyBorder="1" applyAlignment="1" applyProtection="1">
      <alignment horizontal="center" vertical="center" wrapText="1"/>
    </xf>
    <xf numFmtId="0" fontId="8" fillId="2" borderId="0" xfId="5" applyNumberFormat="1" applyFont="1" applyFill="1" applyBorder="1" applyAlignment="1" applyProtection="1">
      <alignment vertical="center" wrapText="1"/>
    </xf>
    <xf numFmtId="0" fontId="8" fillId="2" borderId="0" xfId="5" applyFont="1" applyFill="1" applyBorder="1" applyAlignment="1" applyProtection="1">
      <alignment vertical="center" wrapText="1"/>
    </xf>
    <xf numFmtId="0" fontId="9" fillId="2" borderId="0" xfId="5" applyFont="1" applyFill="1" applyBorder="1" applyAlignment="1" applyProtection="1">
      <alignment horizontal="center" vertical="center" wrapText="1"/>
    </xf>
    <xf numFmtId="0" fontId="8" fillId="2" borderId="0" xfId="5" applyNumberFormat="1" applyFont="1" applyFill="1" applyBorder="1" applyAlignment="1" applyProtection="1">
      <alignment horizontal="right" vertical="center" wrapText="1"/>
    </xf>
    <xf numFmtId="0" fontId="12" fillId="2" borderId="0" xfId="5" applyFont="1" applyFill="1" applyAlignment="1" applyProtection="1">
      <alignment vertical="center" wrapText="1"/>
    </xf>
    <xf numFmtId="0" fontId="13" fillId="2" borderId="0" xfId="5" applyFont="1" applyFill="1" applyAlignment="1" applyProtection="1">
      <alignment vertical="center" wrapText="1"/>
    </xf>
    <xf numFmtId="0" fontId="8" fillId="0" borderId="7" xfId="5" applyFont="1" applyBorder="1" applyAlignment="1" applyProtection="1">
      <alignment horizontal="center" vertical="center" wrapText="1"/>
    </xf>
    <xf numFmtId="0" fontId="8" fillId="0" borderId="8" xfId="5" applyFont="1" applyBorder="1" applyAlignment="1" applyProtection="1">
      <alignment horizontal="center" vertical="center" wrapText="1"/>
    </xf>
    <xf numFmtId="0" fontId="8" fillId="0" borderId="12" xfId="5" applyFont="1" applyBorder="1" applyAlignment="1" applyProtection="1">
      <alignment horizontal="center" vertical="center" wrapText="1"/>
    </xf>
    <xf numFmtId="0" fontId="8" fillId="0" borderId="13" xfId="5" applyFont="1" applyBorder="1" applyAlignment="1" applyProtection="1">
      <alignment horizontal="center" vertical="center" wrapText="1"/>
    </xf>
    <xf numFmtId="0" fontId="8" fillId="0" borderId="14" xfId="5" applyFont="1" applyBorder="1" applyAlignment="1" applyProtection="1">
      <alignment horizontal="center" vertical="center" wrapText="1"/>
    </xf>
    <xf numFmtId="0" fontId="14" fillId="0" borderId="15" xfId="5" quotePrefix="1" applyFont="1" applyFill="1" applyBorder="1" applyAlignment="1" applyProtection="1">
      <alignment horizontal="center" vertical="center" wrapText="1"/>
    </xf>
    <xf numFmtId="0" fontId="14" fillId="0" borderId="17" xfId="5" quotePrefix="1" applyFont="1" applyBorder="1" applyAlignment="1" applyProtection="1">
      <alignment horizontal="center" vertical="center" wrapText="1"/>
    </xf>
    <xf numFmtId="0" fontId="14" fillId="0" borderId="18" xfId="5" quotePrefix="1" applyFont="1" applyBorder="1" applyAlignment="1" applyProtection="1">
      <alignment horizontal="center" vertical="center" wrapText="1"/>
    </xf>
    <xf numFmtId="0" fontId="8" fillId="0" borderId="19" xfId="5" applyFont="1" applyBorder="1" applyAlignment="1" applyProtection="1">
      <alignment horizontal="center" vertical="center" wrapText="1"/>
    </xf>
    <xf numFmtId="0" fontId="14" fillId="0" borderId="3" xfId="5" quotePrefix="1" applyFont="1" applyFill="1" applyBorder="1" applyAlignment="1" applyProtection="1">
      <alignment horizontal="center" vertical="center" wrapText="1"/>
    </xf>
    <xf numFmtId="0" fontId="9" fillId="3" borderId="9" xfId="5" applyFont="1" applyFill="1" applyBorder="1" applyAlignment="1" applyProtection="1">
      <alignment vertical="center" wrapText="1"/>
    </xf>
    <xf numFmtId="0" fontId="8" fillId="4" borderId="22" xfId="5" applyFont="1" applyFill="1" applyBorder="1" applyAlignment="1" applyProtection="1">
      <alignment vertical="center" wrapText="1"/>
    </xf>
    <xf numFmtId="0" fontId="9" fillId="4" borderId="23" xfId="5" applyFont="1" applyFill="1" applyBorder="1" applyAlignment="1" applyProtection="1">
      <alignment vertical="center" wrapText="1"/>
    </xf>
    <xf numFmtId="0" fontId="9" fillId="4" borderId="24" xfId="5" applyFont="1" applyFill="1" applyBorder="1" applyAlignment="1" applyProtection="1">
      <alignment vertical="center" wrapText="1"/>
    </xf>
    <xf numFmtId="0" fontId="9" fillId="4" borderId="25" xfId="5" applyFont="1" applyFill="1" applyBorder="1" applyAlignment="1" applyProtection="1">
      <alignment vertical="center" wrapText="1"/>
    </xf>
    <xf numFmtId="0" fontId="8" fillId="0" borderId="22" xfId="5" applyFont="1" applyFill="1" applyBorder="1" applyAlignment="1" applyProtection="1">
      <alignment horizontal="center" vertical="center" wrapText="1"/>
    </xf>
    <xf numFmtId="0" fontId="8" fillId="2" borderId="27" xfId="5" applyNumberFormat="1" applyFont="1" applyFill="1" applyBorder="1" applyAlignment="1" applyProtection="1">
      <alignment horizontal="right" vertical="center" wrapText="1"/>
    </xf>
    <xf numFmtId="0" fontId="8" fillId="0" borderId="30" xfId="5" applyFont="1" applyFill="1" applyBorder="1" applyAlignment="1" applyProtection="1">
      <alignment horizontal="center" vertical="center" wrapText="1"/>
    </xf>
    <xf numFmtId="0" fontId="8" fillId="4" borderId="9" xfId="5" applyFont="1" applyFill="1" applyBorder="1" applyAlignment="1" applyProtection="1">
      <alignment horizontal="center" vertical="center" wrapText="1"/>
    </xf>
    <xf numFmtId="0" fontId="8" fillId="4" borderId="22" xfId="5" applyFont="1" applyFill="1" applyBorder="1" applyAlignment="1" applyProtection="1">
      <alignment horizontal="center" vertical="center" wrapText="1"/>
    </xf>
    <xf numFmtId="0" fontId="8" fillId="4" borderId="33" xfId="5" applyFont="1" applyFill="1" applyBorder="1" applyAlignment="1" applyProtection="1">
      <alignment horizontal="center" vertical="center" wrapText="1"/>
    </xf>
    <xf numFmtId="167" fontId="9" fillId="4" borderId="37" xfId="5" applyNumberFormat="1" applyFont="1" applyFill="1" applyBorder="1" applyAlignment="1" applyProtection="1">
      <alignment vertical="center" wrapText="1"/>
    </xf>
    <xf numFmtId="0" fontId="8" fillId="0" borderId="1" xfId="5" applyFont="1" applyBorder="1" applyAlignment="1" applyProtection="1">
      <alignment horizontal="center" vertical="center" wrapText="1"/>
    </xf>
    <xf numFmtId="0" fontId="14" fillId="0" borderId="45" xfId="5" quotePrefix="1" applyFont="1" applyFill="1" applyBorder="1" applyAlignment="1" applyProtection="1">
      <alignment horizontal="center" vertical="center" wrapText="1"/>
    </xf>
    <xf numFmtId="0" fontId="9" fillId="4" borderId="24" xfId="5" applyFont="1" applyFill="1" applyBorder="1" applyAlignment="1" applyProtection="1">
      <alignment horizontal="justify" vertical="center" wrapText="1"/>
    </xf>
    <xf numFmtId="167" fontId="8" fillId="4" borderId="28" xfId="5" applyNumberFormat="1" applyFont="1" applyFill="1" applyBorder="1" applyAlignment="1" applyProtection="1">
      <alignment vertical="center" wrapText="1"/>
    </xf>
    <xf numFmtId="2" fontId="8" fillId="4" borderId="28" xfId="5" applyNumberFormat="1" applyFont="1" applyFill="1" applyBorder="1" applyAlignment="1" applyProtection="1">
      <alignment horizontal="center" vertical="center" wrapText="1"/>
    </xf>
    <xf numFmtId="0" fontId="8" fillId="0" borderId="48" xfId="5" applyFont="1" applyFill="1" applyBorder="1" applyAlignment="1" applyProtection="1">
      <alignment horizontal="center" vertical="center" wrapText="1"/>
    </xf>
    <xf numFmtId="0" fontId="8" fillId="0" borderId="28" xfId="5" applyFont="1" applyFill="1" applyBorder="1" applyAlignment="1" applyProtection="1">
      <alignment horizontal="justify" vertical="center" wrapText="1"/>
    </xf>
    <xf numFmtId="167" fontId="9" fillId="0" borderId="28" xfId="5" applyNumberFormat="1" applyFont="1" applyFill="1" applyBorder="1" applyAlignment="1" applyProtection="1">
      <alignment horizontal="center" vertical="center" wrapText="1"/>
    </xf>
    <xf numFmtId="0" fontId="8" fillId="0" borderId="49" xfId="5" applyFont="1" applyFill="1" applyBorder="1" applyAlignment="1" applyProtection="1">
      <alignment horizontal="center" vertical="center" wrapText="1"/>
    </xf>
    <xf numFmtId="0" fontId="8" fillId="4" borderId="51" xfId="5" applyFont="1" applyFill="1" applyBorder="1" applyAlignment="1" applyProtection="1">
      <alignment vertical="center" wrapText="1"/>
    </xf>
    <xf numFmtId="164" fontId="9" fillId="4" borderId="53" xfId="8" applyFont="1" applyFill="1" applyBorder="1" applyAlignment="1" applyProtection="1">
      <alignment vertical="center" wrapText="1"/>
    </xf>
    <xf numFmtId="0" fontId="8" fillId="4" borderId="30" xfId="5" applyFont="1" applyFill="1" applyBorder="1" applyAlignment="1" applyProtection="1">
      <alignment vertical="center" wrapText="1"/>
    </xf>
    <xf numFmtId="164" fontId="9" fillId="4" borderId="29" xfId="8" applyFont="1" applyFill="1" applyBorder="1" applyAlignment="1" applyProtection="1">
      <alignment vertical="center" wrapText="1"/>
    </xf>
    <xf numFmtId="0" fontId="8" fillId="4" borderId="49" xfId="5" applyFont="1" applyFill="1" applyBorder="1" applyAlignment="1" applyProtection="1">
      <alignment vertical="center" wrapText="1"/>
    </xf>
    <xf numFmtId="164" fontId="9" fillId="4" borderId="37" xfId="8" applyFont="1" applyFill="1" applyBorder="1" applyAlignment="1" applyProtection="1">
      <alignment vertical="center" wrapText="1"/>
    </xf>
    <xf numFmtId="0" fontId="8" fillId="2" borderId="0" xfId="5" applyFont="1" applyFill="1" applyBorder="1" applyAlignment="1" applyProtection="1">
      <alignment horizontal="center" vertical="center" wrapText="1"/>
    </xf>
    <xf numFmtId="0" fontId="8" fillId="2" borderId="0" xfId="5" applyNumberFormat="1" applyFont="1" applyFill="1" applyBorder="1" applyAlignment="1" applyProtection="1">
      <alignment horizontal="center" vertical="center" wrapText="1"/>
    </xf>
    <xf numFmtId="0" fontId="8" fillId="2" borderId="0" xfId="5" applyNumberFormat="1" applyFont="1" applyFill="1" applyBorder="1" applyAlignment="1" applyProtection="1">
      <alignment horizontal="justify" vertical="center" wrapText="1"/>
    </xf>
    <xf numFmtId="0" fontId="0" fillId="0" borderId="0" xfId="0" applyProtection="1"/>
    <xf numFmtId="0" fontId="11" fillId="2" borderId="0" xfId="0" applyFont="1" applyFill="1" applyAlignment="1" applyProtection="1">
      <alignment horizontal="center" vertical="center" wrapText="1"/>
    </xf>
    <xf numFmtId="0" fontId="16" fillId="0" borderId="26" xfId="0" applyFont="1" applyBorder="1" applyAlignment="1" applyProtection="1">
      <alignment horizontal="left" vertical="center" wrapText="1" readingOrder="1"/>
    </xf>
    <xf numFmtId="168" fontId="8" fillId="2" borderId="0" xfId="5" applyNumberFormat="1" applyFont="1" applyFill="1" applyBorder="1" applyAlignment="1" applyProtection="1">
      <alignment vertical="center" wrapText="1"/>
    </xf>
    <xf numFmtId="0" fontId="8" fillId="0" borderId="18" xfId="5" applyFont="1" applyFill="1" applyBorder="1" applyAlignment="1" applyProtection="1">
      <alignment horizontal="justify" vertical="center" wrapText="1"/>
    </xf>
    <xf numFmtId="167" fontId="9" fillId="0" borderId="18" xfId="5" applyNumberFormat="1" applyFont="1" applyFill="1" applyBorder="1" applyAlignment="1" applyProtection="1">
      <alignment horizontal="center" vertical="center" wrapText="1"/>
    </xf>
    <xf numFmtId="0" fontId="8" fillId="0" borderId="43" xfId="5" applyFont="1" applyBorder="1" applyAlignment="1" applyProtection="1">
      <alignment horizontal="center" vertical="center" wrapText="1"/>
    </xf>
    <xf numFmtId="0" fontId="8" fillId="0" borderId="9" xfId="5" applyFont="1" applyFill="1" applyBorder="1" applyAlignment="1" applyProtection="1">
      <alignment horizontal="center" vertical="center" wrapText="1"/>
    </xf>
    <xf numFmtId="0" fontId="8" fillId="0" borderId="6" xfId="5" applyFont="1" applyBorder="1" applyAlignment="1" applyProtection="1">
      <alignment horizontal="center" vertical="center" wrapText="1"/>
    </xf>
    <xf numFmtId="0" fontId="21" fillId="2" borderId="0" xfId="5" applyFont="1" applyFill="1" applyBorder="1" applyAlignment="1" applyProtection="1">
      <alignment horizontal="left" vertical="center" wrapText="1"/>
    </xf>
    <xf numFmtId="0" fontId="21" fillId="2" borderId="0" xfId="5" applyNumberFormat="1" applyFont="1" applyFill="1" applyBorder="1" applyAlignment="1" applyProtection="1">
      <alignment horizontal="center" vertical="center" wrapText="1"/>
    </xf>
    <xf numFmtId="0" fontId="21" fillId="2" borderId="0" xfId="5" applyNumberFormat="1" applyFont="1" applyFill="1" applyBorder="1" applyAlignment="1" applyProtection="1">
      <alignment horizontal="justify" vertical="center" wrapText="1"/>
    </xf>
    <xf numFmtId="0" fontId="21" fillId="2" borderId="0" xfId="5" applyNumberFormat="1" applyFont="1" applyFill="1" applyBorder="1" applyAlignment="1" applyProtection="1">
      <alignment vertical="center" wrapText="1"/>
    </xf>
    <xf numFmtId="0" fontId="22" fillId="0" borderId="0" xfId="11" applyFont="1" applyBorder="1" applyAlignment="1" applyProtection="1">
      <alignment vertical="center"/>
    </xf>
    <xf numFmtId="0" fontId="21" fillId="2" borderId="21" xfId="5" applyNumberFormat="1" applyFont="1" applyFill="1" applyBorder="1" applyAlignment="1" applyProtection="1">
      <alignment horizontal="center" vertical="center" wrapText="1"/>
    </xf>
    <xf numFmtId="0" fontId="21" fillId="2" borderId="21" xfId="5" applyNumberFormat="1" applyFont="1" applyFill="1" applyBorder="1" applyAlignment="1" applyProtection="1">
      <alignment horizontal="justify" vertical="center" wrapText="1"/>
    </xf>
    <xf numFmtId="0" fontId="21" fillId="2" borderId="21" xfId="5" applyNumberFormat="1" applyFont="1" applyFill="1" applyBorder="1" applyAlignment="1" applyProtection="1">
      <alignment vertical="center" wrapText="1"/>
    </xf>
    <xf numFmtId="0" fontId="22" fillId="0" borderId="0" xfId="11" applyFont="1" applyAlignment="1" applyProtection="1">
      <alignment horizontal="left" vertical="center"/>
    </xf>
    <xf numFmtId="0" fontId="22" fillId="2" borderId="0" xfId="5" applyNumberFormat="1" applyFont="1" applyFill="1" applyBorder="1" applyAlignment="1" applyProtection="1">
      <alignment horizontal="center" vertical="center" wrapText="1"/>
    </xf>
    <xf numFmtId="165" fontId="17" fillId="0" borderId="28" xfId="2" applyNumberFormat="1" applyFont="1" applyBorder="1" applyAlignment="1" applyProtection="1">
      <alignment vertical="center"/>
    </xf>
    <xf numFmtId="4" fontId="11" fillId="5" borderId="29" xfId="4" applyNumberFormat="1" applyFont="1" applyFill="1" applyBorder="1" applyAlignment="1" applyProtection="1">
      <alignment vertical="center" wrapText="1"/>
    </xf>
  </cellXfs>
  <cellStyles count="19">
    <cellStyle name="Millares [0]" xfId="1" builtinId="6"/>
    <cellStyle name="Millares [0] 2" xfId="12" xr:uid="{4892DA6C-314E-4F10-95FF-7D758B763603}"/>
    <cellStyle name="Millares [0] 3" xfId="16" xr:uid="{B425FB43-BE77-40BF-8688-034F7D1D64A1}"/>
    <cellStyle name="Millares 2 2" xfId="7" xr:uid="{FD747088-A6B8-4D31-96D9-770E510BE55D}"/>
    <cellStyle name="Millares 2 2 2" xfId="14" xr:uid="{712E0BE5-4DBE-4AB8-97FC-49A976A65417}"/>
    <cellStyle name="Moneda" xfId="2" builtinId="4"/>
    <cellStyle name="Moneda [0]" xfId="3" builtinId="7"/>
    <cellStyle name="Moneda [0] 2" xfId="15" xr:uid="{D13D10F4-4AB4-4963-ADAD-10510B07BB69}"/>
    <cellStyle name="Moneda [0] 3" xfId="18" xr:uid="{5FF85E2A-54F2-4E5B-B71E-9F4E3F670A74}"/>
    <cellStyle name="Moneda 3 4" xfId="8" xr:uid="{0476FC44-6981-4CB5-B629-A0A1ADD69A4D}"/>
    <cellStyle name="Normal" xfId="0" builtinId="0"/>
    <cellStyle name="Normal 3" xfId="5" xr:uid="{7C2FC8E5-8911-4ADD-820B-291C9F796B40}"/>
    <cellStyle name="Normal 3 11 2" xfId="9" xr:uid="{1E495719-2C6B-4D4B-B03B-1A2F15C1F9C6}"/>
    <cellStyle name="Normal_ESTABLECIMIENTO Y MANTENIMIENTO" xfId="11" xr:uid="{24069520-41BB-4124-AFDE-DF329CACB022}"/>
    <cellStyle name="Porcentaje" xfId="4" builtinId="5"/>
    <cellStyle name="Porcentaje 2 2" xfId="10" xr:uid="{52042A61-24F7-482F-B55F-6D7D237E704C}"/>
    <cellStyle name="Porcentaje 2 2 2" xfId="6" xr:uid="{440EEAF6-1428-45D7-BBB0-E7A639E13487}"/>
    <cellStyle name="Porcentaje 2 2 2 2" xfId="13" xr:uid="{EF72C17F-F907-49AA-8200-B0AAE57DEB29}"/>
    <cellStyle name="Porcentaje 2 2 2 3" xfId="17" xr:uid="{397EAAB2-6758-4F56-8017-1FE1A51C6A7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7F66-869F-4EE6-A8A4-9339B390EFE8}">
  <sheetPr>
    <tabColor theme="6" tint="-0.249977111117893"/>
  </sheetPr>
  <dimension ref="B1:HM95"/>
  <sheetViews>
    <sheetView showGridLines="0" tabSelected="1" view="pageBreakPreview" topLeftCell="A17" zoomScaleNormal="100" zoomScaleSheetLayoutView="100" workbookViewId="0">
      <selection activeCell="F51" sqref="F51"/>
    </sheetView>
  </sheetViews>
  <sheetFormatPr baseColWidth="10" defaultColWidth="12.5703125" defaultRowHeight="16.5" x14ac:dyDescent="0.3"/>
  <cols>
    <col min="1" max="1" width="1.85546875" style="89" customWidth="1"/>
    <col min="2" max="2" width="9.7109375" style="131" customWidth="1"/>
    <col min="3" max="3" width="48.5703125" style="132" customWidth="1"/>
    <col min="4" max="4" width="15.85546875" style="132" customWidth="1"/>
    <col min="5" max="5" width="13.7109375" style="133" customWidth="1"/>
    <col min="6" max="6" width="14.85546875" style="88" customWidth="1"/>
    <col min="7" max="7" width="21" style="88" customWidth="1"/>
    <col min="8" max="8" width="2" style="134" customWidth="1"/>
    <col min="9" max="9" width="14.5703125" style="88" customWidth="1"/>
    <col min="10" max="10" width="14.28515625" style="1" customWidth="1"/>
    <col min="11" max="11" width="14.5703125" style="88" customWidth="1"/>
    <col min="12" max="221" width="11.5703125" style="88" customWidth="1"/>
    <col min="222" max="16384" width="12.5703125" style="89"/>
  </cols>
  <sheetData>
    <row r="1" spans="2:221" ht="43.5" customHeight="1" x14ac:dyDescent="0.3">
      <c r="B1" s="23" t="s">
        <v>0</v>
      </c>
      <c r="C1" s="23"/>
      <c r="D1" s="23"/>
      <c r="E1" s="23"/>
      <c r="F1" s="23"/>
      <c r="G1" s="23"/>
    </row>
    <row r="2" spans="2:221" ht="17.25" thickBot="1" x14ac:dyDescent="0.35">
      <c r="B2" s="24"/>
      <c r="C2" s="24"/>
      <c r="D2" s="24"/>
      <c r="E2" s="24"/>
      <c r="F2" s="24"/>
      <c r="G2" s="24"/>
      <c r="I2" s="88" t="s">
        <v>1</v>
      </c>
      <c r="K2" s="89"/>
    </row>
    <row r="3" spans="2:221" ht="15" customHeight="1" thickBot="1" x14ac:dyDescent="0.35">
      <c r="B3" s="24"/>
      <c r="C3" s="24"/>
      <c r="D3" s="24"/>
      <c r="E3" s="25"/>
      <c r="F3" s="26" t="str">
        <f>+CONCATENATE(I2,SUM(G10,G27,G44),I3)</f>
        <v>PLAZO: 12 MESES</v>
      </c>
      <c r="G3" s="27"/>
      <c r="I3" s="88" t="s">
        <v>2</v>
      </c>
      <c r="J3" s="2"/>
      <c r="K3" s="89"/>
    </row>
    <row r="4" spans="2:221" ht="11.25" customHeight="1" x14ac:dyDescent="0.3">
      <c r="B4" s="135"/>
      <c r="C4" s="135"/>
      <c r="D4" s="135"/>
      <c r="E4" s="135"/>
      <c r="F4" s="90"/>
      <c r="G4" s="90"/>
    </row>
    <row r="5" spans="2:221" s="91" customFormat="1" ht="11.25" customHeight="1" x14ac:dyDescent="0.3">
      <c r="B5" s="28" t="s">
        <v>3</v>
      </c>
      <c r="C5" s="28"/>
      <c r="D5" s="28"/>
      <c r="E5" s="28"/>
      <c r="F5" s="28"/>
      <c r="G5" s="28"/>
      <c r="H5" s="134"/>
      <c r="I5" s="88"/>
      <c r="J5" s="1"/>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row>
    <row r="6" spans="2:221" s="91" customFormat="1" ht="14.25" customHeight="1" thickBot="1" x14ac:dyDescent="0.35">
      <c r="B6" s="92"/>
      <c r="C6" s="93"/>
      <c r="D6" s="93"/>
      <c r="E6" s="93"/>
      <c r="F6" s="93"/>
      <c r="G6" s="93"/>
      <c r="H6" s="134"/>
      <c r="I6" s="88"/>
      <c r="J6" s="1"/>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row>
    <row r="7" spans="2:221" s="91" customFormat="1" ht="13.5" customHeight="1" x14ac:dyDescent="0.3">
      <c r="B7" s="29" t="s">
        <v>4</v>
      </c>
      <c r="C7" s="31" t="s">
        <v>5</v>
      </c>
      <c r="D7" s="32"/>
      <c r="E7" s="142" t="s">
        <v>6</v>
      </c>
      <c r="F7" s="94" t="s">
        <v>7</v>
      </c>
      <c r="G7" s="95" t="s">
        <v>8</v>
      </c>
      <c r="H7" s="134"/>
      <c r="I7" s="88"/>
      <c r="J7" s="1"/>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row>
    <row r="8" spans="2:221" s="91" customFormat="1" ht="13.5" customHeight="1" x14ac:dyDescent="0.3">
      <c r="B8" s="30"/>
      <c r="C8" s="33"/>
      <c r="D8" s="34"/>
      <c r="E8" s="96" t="s">
        <v>9</v>
      </c>
      <c r="F8" s="97" t="s">
        <v>10</v>
      </c>
      <c r="G8" s="98" t="s">
        <v>11</v>
      </c>
      <c r="H8" s="134"/>
      <c r="I8" s="88"/>
      <c r="J8" s="1"/>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row>
    <row r="9" spans="2:221" s="91" customFormat="1" ht="17.25" customHeight="1" thickBot="1" x14ac:dyDescent="0.35">
      <c r="B9" s="99" t="s">
        <v>12</v>
      </c>
      <c r="C9" s="35"/>
      <c r="D9" s="36"/>
      <c r="E9" s="100" t="s">
        <v>13</v>
      </c>
      <c r="F9" s="101" t="s">
        <v>14</v>
      </c>
      <c r="G9" s="102" t="s">
        <v>15</v>
      </c>
      <c r="H9" s="134"/>
      <c r="I9" s="88"/>
      <c r="J9" s="1"/>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row>
    <row r="10" spans="2:221" s="91" customFormat="1" ht="12" customHeight="1" thickBot="1" x14ac:dyDescent="0.35">
      <c r="B10" s="20" t="s">
        <v>77</v>
      </c>
      <c r="C10" s="21"/>
      <c r="D10" s="21"/>
      <c r="E10" s="21"/>
      <c r="F10" s="21"/>
      <c r="G10" s="103">
        <v>0.5</v>
      </c>
      <c r="H10" s="134"/>
      <c r="I10" s="88"/>
      <c r="J10" s="1"/>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row>
    <row r="11" spans="2:221" s="91" customFormat="1" x14ac:dyDescent="0.3">
      <c r="B11" s="104"/>
      <c r="C11" s="37" t="s">
        <v>16</v>
      </c>
      <c r="D11" s="37"/>
      <c r="E11" s="37"/>
      <c r="F11" s="37"/>
      <c r="G11" s="38"/>
      <c r="H11" s="134"/>
      <c r="I11" s="88"/>
      <c r="J11" s="1"/>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row>
    <row r="12" spans="2:221" s="91" customFormat="1" x14ac:dyDescent="0.3">
      <c r="B12" s="105"/>
      <c r="C12" s="106" t="s">
        <v>17</v>
      </c>
      <c r="D12" s="106"/>
      <c r="E12" s="107"/>
      <c r="F12" s="107"/>
      <c r="G12" s="108"/>
      <c r="H12" s="134"/>
      <c r="I12" s="88"/>
      <c r="J12" s="1"/>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row>
    <row r="13" spans="2:221" s="91" customFormat="1" x14ac:dyDescent="0.3">
      <c r="B13" s="109">
        <v>1</v>
      </c>
      <c r="C13" s="136" t="s">
        <v>18</v>
      </c>
      <c r="D13" s="110"/>
      <c r="E13" s="85"/>
      <c r="F13" s="3">
        <v>0.25</v>
      </c>
      <c r="G13" s="4">
        <f>+ROUND(B13*E13*F13*$G$10,0)</f>
        <v>0</v>
      </c>
      <c r="H13" s="134"/>
      <c r="I13" s="88"/>
      <c r="J13" s="1"/>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row>
    <row r="14" spans="2:221" s="91" customFormat="1" hidden="1" x14ac:dyDescent="0.3">
      <c r="B14" s="109"/>
      <c r="C14" s="136" t="s">
        <v>19</v>
      </c>
      <c r="D14" s="110"/>
      <c r="E14" s="153"/>
      <c r="F14" s="15"/>
      <c r="G14" s="4">
        <f t="shared" ref="G14:G23" si="0">+ROUND(B14*E14*F14*$G$10,0)</f>
        <v>0</v>
      </c>
      <c r="H14" s="134"/>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row>
    <row r="15" spans="2:221" s="91" customFormat="1" hidden="1" x14ac:dyDescent="0.3">
      <c r="B15" s="109"/>
      <c r="C15" s="136" t="s">
        <v>20</v>
      </c>
      <c r="D15" s="110"/>
      <c r="E15" s="153"/>
      <c r="F15" s="15"/>
      <c r="G15" s="4">
        <f t="shared" si="0"/>
        <v>0</v>
      </c>
      <c r="H15" s="134"/>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row>
    <row r="16" spans="2:221" s="91" customFormat="1" hidden="1" x14ac:dyDescent="0.3">
      <c r="B16" s="109"/>
      <c r="C16" s="136" t="s">
        <v>21</v>
      </c>
      <c r="D16" s="110"/>
      <c r="E16" s="153"/>
      <c r="F16" s="15"/>
      <c r="G16" s="4">
        <f t="shared" si="0"/>
        <v>0</v>
      </c>
      <c r="H16" s="134"/>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row>
    <row r="17" spans="2:221" s="91" customFormat="1" x14ac:dyDescent="0.3">
      <c r="B17" s="111">
        <v>1</v>
      </c>
      <c r="C17" s="136" t="s">
        <v>22</v>
      </c>
      <c r="D17" s="110"/>
      <c r="E17" s="153"/>
      <c r="F17" s="3">
        <v>0.2</v>
      </c>
      <c r="G17" s="4">
        <f t="shared" si="0"/>
        <v>0</v>
      </c>
      <c r="H17" s="134"/>
      <c r="I17" s="88"/>
      <c r="J17" s="1"/>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row>
    <row r="18" spans="2:221" s="91" customFormat="1" x14ac:dyDescent="0.3">
      <c r="B18" s="111">
        <v>1</v>
      </c>
      <c r="C18" s="136" t="s">
        <v>23</v>
      </c>
      <c r="D18" s="110"/>
      <c r="E18" s="153"/>
      <c r="F18" s="3">
        <v>0.2</v>
      </c>
      <c r="G18" s="4">
        <f t="shared" si="0"/>
        <v>0</v>
      </c>
      <c r="H18" s="134"/>
      <c r="I18" s="88"/>
      <c r="J18" s="1"/>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row>
    <row r="19" spans="2:221" s="91" customFormat="1" x14ac:dyDescent="0.3">
      <c r="B19" s="111">
        <v>1</v>
      </c>
      <c r="C19" s="136" t="s">
        <v>24</v>
      </c>
      <c r="D19" s="110"/>
      <c r="E19" s="153"/>
      <c r="F19" s="3">
        <v>0.5</v>
      </c>
      <c r="G19" s="4">
        <f t="shared" si="0"/>
        <v>0</v>
      </c>
      <c r="H19" s="134"/>
      <c r="I19" s="88"/>
      <c r="J19" s="1"/>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row>
    <row r="20" spans="2:221" s="91" customFormat="1" x14ac:dyDescent="0.3">
      <c r="B20" s="111">
        <v>1</v>
      </c>
      <c r="C20" s="136" t="s">
        <v>25</v>
      </c>
      <c r="D20" s="110"/>
      <c r="E20" s="153"/>
      <c r="F20" s="3">
        <v>0.2</v>
      </c>
      <c r="G20" s="4">
        <f t="shared" si="0"/>
        <v>0</v>
      </c>
      <c r="H20" s="134"/>
      <c r="I20" s="88"/>
      <c r="J20" s="1"/>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row>
    <row r="21" spans="2:221" s="91" customFormat="1" hidden="1" x14ac:dyDescent="0.3">
      <c r="B21" s="111"/>
      <c r="C21" s="136" t="s">
        <v>26</v>
      </c>
      <c r="D21" s="110"/>
      <c r="E21" s="153"/>
      <c r="F21" s="3"/>
      <c r="G21" s="4">
        <f t="shared" si="0"/>
        <v>0</v>
      </c>
      <c r="H21" s="134"/>
      <c r="I21" s="88"/>
      <c r="J21" s="1"/>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row>
    <row r="22" spans="2:221" s="91" customFormat="1" hidden="1" x14ac:dyDescent="0.3">
      <c r="B22" s="111"/>
      <c r="C22" s="136" t="s">
        <v>27</v>
      </c>
      <c r="D22" s="110"/>
      <c r="E22" s="153"/>
      <c r="F22" s="3"/>
      <c r="G22" s="4">
        <f t="shared" si="0"/>
        <v>0</v>
      </c>
      <c r="H22" s="134"/>
      <c r="I22" s="88"/>
      <c r="J22" s="1"/>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row>
    <row r="23" spans="2:221" s="91" customFormat="1" x14ac:dyDescent="0.3">
      <c r="B23" s="111">
        <v>1</v>
      </c>
      <c r="C23" s="136" t="s">
        <v>28</v>
      </c>
      <c r="D23" s="110"/>
      <c r="E23" s="153"/>
      <c r="F23" s="3">
        <v>0.5</v>
      </c>
      <c r="G23" s="4">
        <f t="shared" si="0"/>
        <v>0</v>
      </c>
      <c r="H23" s="134"/>
      <c r="I23" s="88"/>
      <c r="J23" s="1"/>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row>
    <row r="24" spans="2:221" s="91" customFormat="1" x14ac:dyDescent="0.3">
      <c r="B24" s="112"/>
      <c r="C24" s="39" t="s">
        <v>29</v>
      </c>
      <c r="D24" s="40"/>
      <c r="E24" s="40"/>
      <c r="F24" s="41"/>
      <c r="G24" s="5">
        <f>SUM(G12:G23)</f>
        <v>0</v>
      </c>
      <c r="H24" s="134"/>
      <c r="I24" s="88"/>
      <c r="J24" s="1"/>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row>
    <row r="25" spans="2:221" s="91" customFormat="1" x14ac:dyDescent="0.3">
      <c r="B25" s="113"/>
      <c r="C25" s="42" t="s">
        <v>30</v>
      </c>
      <c r="D25" s="43"/>
      <c r="E25" s="43"/>
      <c r="F25" s="44"/>
      <c r="G25" s="154"/>
      <c r="H25" s="134"/>
      <c r="I25" s="88"/>
      <c r="J25" s="6"/>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row>
    <row r="26" spans="2:221" s="91" customFormat="1" ht="17.25" thickBot="1" x14ac:dyDescent="0.35">
      <c r="B26" s="114"/>
      <c r="C26" s="45" t="s">
        <v>31</v>
      </c>
      <c r="D26" s="46"/>
      <c r="E26" s="46"/>
      <c r="F26" s="47"/>
      <c r="G26" s="115">
        <f>ROUND(+G24*(G25),0)</f>
        <v>0</v>
      </c>
      <c r="H26" s="134"/>
      <c r="I26" s="88"/>
      <c r="J26" s="7"/>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row>
    <row r="27" spans="2:221" s="91" customFormat="1" ht="12" customHeight="1" thickBot="1" x14ac:dyDescent="0.35">
      <c r="B27" s="20" t="s">
        <v>78</v>
      </c>
      <c r="C27" s="21"/>
      <c r="D27" s="21"/>
      <c r="E27" s="21"/>
      <c r="F27" s="21"/>
      <c r="G27" s="103">
        <v>10</v>
      </c>
      <c r="H27" s="134"/>
      <c r="I27" s="88"/>
      <c r="J27" s="7"/>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row>
    <row r="28" spans="2:221" s="91" customFormat="1" x14ac:dyDescent="0.3">
      <c r="B28" s="104"/>
      <c r="C28" s="37" t="s">
        <v>16</v>
      </c>
      <c r="D28" s="37"/>
      <c r="E28" s="37"/>
      <c r="F28" s="37"/>
      <c r="G28" s="38"/>
      <c r="H28" s="134"/>
      <c r="I28" s="88"/>
      <c r="J28" s="7"/>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row>
    <row r="29" spans="2:221" s="91" customFormat="1" x14ac:dyDescent="0.3">
      <c r="B29" s="105"/>
      <c r="C29" s="107" t="s">
        <v>17</v>
      </c>
      <c r="D29" s="107"/>
      <c r="E29" s="107"/>
      <c r="F29" s="107"/>
      <c r="G29" s="108"/>
      <c r="H29" s="134"/>
      <c r="I29" s="88"/>
      <c r="J29" s="7"/>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row>
    <row r="30" spans="2:221" s="91" customFormat="1" x14ac:dyDescent="0.3">
      <c r="B30" s="111">
        <v>1</v>
      </c>
      <c r="C30" s="136" t="str">
        <f>+C13</f>
        <v>Director de Interventoria (Especialista Pavimentos/Geotecnia)</v>
      </c>
      <c r="D30" s="110"/>
      <c r="E30" s="153"/>
      <c r="F30" s="3">
        <v>0.25</v>
      </c>
      <c r="G30" s="4">
        <f>+ROUND(B30*E30*F30*$G$27,0)</f>
        <v>0</v>
      </c>
      <c r="H30" s="134"/>
      <c r="I30" s="88"/>
      <c r="J30" s="7"/>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row>
    <row r="31" spans="2:221" s="91" customFormat="1" x14ac:dyDescent="0.3">
      <c r="B31" s="111">
        <v>1</v>
      </c>
      <c r="C31" s="136" t="str">
        <f t="shared" ref="C31:C40" si="1">+C14</f>
        <v>Profesional Especialista en Diseño de Vias</v>
      </c>
      <c r="D31" s="110"/>
      <c r="E31" s="153"/>
      <c r="F31" s="3">
        <v>0.05</v>
      </c>
      <c r="G31" s="4">
        <f t="shared" ref="G31:G40" si="2">+ROUND(B31*E31*F31*$G$27,0)</f>
        <v>0</v>
      </c>
      <c r="H31" s="134"/>
      <c r="I31" s="8"/>
      <c r="J31" s="7"/>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row>
    <row r="32" spans="2:221" s="91" customFormat="1" x14ac:dyDescent="0.3">
      <c r="B32" s="111">
        <v>1</v>
      </c>
      <c r="C32" s="136" t="str">
        <f t="shared" si="1"/>
        <v>Profesional Especialista en Estructuras</v>
      </c>
      <c r="D32" s="110"/>
      <c r="E32" s="153"/>
      <c r="F32" s="3">
        <v>0.05</v>
      </c>
      <c r="G32" s="4">
        <f t="shared" si="2"/>
        <v>0</v>
      </c>
      <c r="H32" s="134"/>
      <c r="I32" s="88"/>
      <c r="J32" s="7"/>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row>
    <row r="33" spans="2:221" s="91" customFormat="1" x14ac:dyDescent="0.3">
      <c r="B33" s="111">
        <v>1</v>
      </c>
      <c r="C33" s="136" t="str">
        <f t="shared" si="1"/>
        <v>Profesional Especialista en Hidraulica e Hidrologia</v>
      </c>
      <c r="D33" s="110"/>
      <c r="E33" s="153"/>
      <c r="F33" s="3">
        <v>0.05</v>
      </c>
      <c r="G33" s="4">
        <f t="shared" si="2"/>
        <v>0</v>
      </c>
      <c r="H33" s="134"/>
      <c r="I33" s="88"/>
      <c r="J33" s="7"/>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row>
    <row r="34" spans="2:221" s="91" customFormat="1" x14ac:dyDescent="0.3">
      <c r="B34" s="111">
        <v>1</v>
      </c>
      <c r="C34" s="136" t="str">
        <f t="shared" si="1"/>
        <v>Profesional Gestión Ambiental</v>
      </c>
      <c r="D34" s="110"/>
      <c r="E34" s="153"/>
      <c r="F34" s="3">
        <v>1</v>
      </c>
      <c r="G34" s="4">
        <f t="shared" si="2"/>
        <v>0</v>
      </c>
      <c r="H34" s="134"/>
      <c r="I34" s="88"/>
      <c r="J34" s="7"/>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row>
    <row r="35" spans="2:221" s="91" customFormat="1" x14ac:dyDescent="0.3">
      <c r="B35" s="111">
        <v>1</v>
      </c>
      <c r="C35" s="136" t="str">
        <f t="shared" si="1"/>
        <v>Profesional Gestión Social</v>
      </c>
      <c r="D35" s="110"/>
      <c r="E35" s="153"/>
      <c r="F35" s="3">
        <v>1</v>
      </c>
      <c r="G35" s="4">
        <f t="shared" si="2"/>
        <v>0</v>
      </c>
      <c r="H35" s="134"/>
      <c r="I35" s="88"/>
      <c r="J35" s="7"/>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row>
    <row r="36" spans="2:221" s="91" customFormat="1" x14ac:dyDescent="0.3">
      <c r="B36" s="111">
        <v>1</v>
      </c>
      <c r="C36" s="136" t="str">
        <f t="shared" si="1"/>
        <v xml:space="preserve">Ingeniero Residente Interventoria/ Profesional Civil Vías / Geotécnia </v>
      </c>
      <c r="D36" s="110"/>
      <c r="E36" s="153"/>
      <c r="F36" s="3">
        <v>1</v>
      </c>
      <c r="G36" s="4">
        <f t="shared" si="2"/>
        <v>0</v>
      </c>
      <c r="H36" s="134"/>
      <c r="I36" s="88"/>
      <c r="J36" s="7"/>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88"/>
      <c r="FG36" s="88"/>
      <c r="FH36" s="88"/>
      <c r="FI36" s="88"/>
      <c r="FJ36" s="88"/>
      <c r="FK36" s="88"/>
      <c r="FL36" s="88"/>
      <c r="FM36" s="88"/>
      <c r="FN36" s="88"/>
      <c r="FO36" s="88"/>
      <c r="FP36" s="88"/>
      <c r="FQ36" s="88"/>
      <c r="FR36" s="88"/>
      <c r="FS36" s="88"/>
      <c r="FT36" s="88"/>
      <c r="FU36" s="88"/>
      <c r="FV36" s="88"/>
      <c r="FW36" s="88"/>
      <c r="FX36" s="88"/>
      <c r="FY36" s="88"/>
      <c r="FZ36" s="88"/>
      <c r="GA36" s="88"/>
      <c r="GB36" s="88"/>
      <c r="GC36" s="88"/>
      <c r="GD36" s="88"/>
      <c r="GE36" s="88"/>
      <c r="GF36" s="88"/>
      <c r="GG36" s="88"/>
      <c r="GH36" s="88"/>
      <c r="GI36" s="88"/>
      <c r="GJ36" s="88"/>
      <c r="GK36" s="88"/>
      <c r="GL36" s="88"/>
      <c r="GM36" s="88"/>
      <c r="GN36" s="88"/>
      <c r="GO36" s="88"/>
      <c r="GP36" s="88"/>
      <c r="GQ36" s="88"/>
      <c r="GR36" s="88"/>
      <c r="GS36" s="88"/>
      <c r="GT36" s="88"/>
      <c r="GU36" s="88"/>
      <c r="GV36" s="88"/>
      <c r="GW36" s="88"/>
      <c r="GX36" s="88"/>
      <c r="GY36" s="88"/>
      <c r="GZ36" s="88"/>
      <c r="HA36" s="88"/>
      <c r="HB36" s="88"/>
      <c r="HC36" s="88"/>
      <c r="HD36" s="88"/>
      <c r="HE36" s="88"/>
      <c r="HF36" s="88"/>
      <c r="HG36" s="88"/>
      <c r="HH36" s="88"/>
      <c r="HI36" s="88"/>
      <c r="HJ36" s="88"/>
      <c r="HK36" s="88"/>
      <c r="HL36" s="88"/>
      <c r="HM36" s="88"/>
    </row>
    <row r="37" spans="2:221" s="91" customFormat="1" x14ac:dyDescent="0.3">
      <c r="B37" s="111">
        <v>1</v>
      </c>
      <c r="C37" s="136" t="str">
        <f t="shared" si="1"/>
        <v>Profesional HSE</v>
      </c>
      <c r="D37" s="110"/>
      <c r="E37" s="153"/>
      <c r="F37" s="3">
        <v>1</v>
      </c>
      <c r="G37" s="4">
        <f t="shared" si="2"/>
        <v>0</v>
      </c>
      <c r="H37" s="134"/>
      <c r="I37" s="88"/>
      <c r="J37" s="7"/>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row>
    <row r="38" spans="2:221" s="91" customFormat="1" x14ac:dyDescent="0.3">
      <c r="B38" s="111">
        <v>1</v>
      </c>
      <c r="C38" s="136" t="str">
        <f t="shared" si="1"/>
        <v>Topógrafo</v>
      </c>
      <c r="D38" s="110"/>
      <c r="E38" s="153"/>
      <c r="F38" s="3">
        <v>1</v>
      </c>
      <c r="G38" s="4">
        <f t="shared" si="2"/>
        <v>0</v>
      </c>
      <c r="H38" s="134"/>
      <c r="I38" s="88"/>
      <c r="J38" s="7"/>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row>
    <row r="39" spans="2:221" s="91" customFormat="1" x14ac:dyDescent="0.3">
      <c r="B39" s="111">
        <v>1</v>
      </c>
      <c r="C39" s="136" t="str">
        <f t="shared" si="1"/>
        <v>Cadenero</v>
      </c>
      <c r="D39" s="110"/>
      <c r="E39" s="153"/>
      <c r="F39" s="3">
        <v>1</v>
      </c>
      <c r="G39" s="4">
        <f t="shared" si="2"/>
        <v>0</v>
      </c>
      <c r="H39" s="134"/>
      <c r="I39" s="88"/>
      <c r="J39" s="7"/>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row>
    <row r="40" spans="2:221" s="91" customFormat="1" x14ac:dyDescent="0.3">
      <c r="B40" s="111">
        <v>1</v>
      </c>
      <c r="C40" s="136" t="str">
        <f t="shared" si="1"/>
        <v>Profesional Control Documental</v>
      </c>
      <c r="D40" s="110"/>
      <c r="E40" s="153"/>
      <c r="F40" s="3">
        <v>0.5</v>
      </c>
      <c r="G40" s="4">
        <f t="shared" si="2"/>
        <v>0</v>
      </c>
      <c r="H40" s="134"/>
      <c r="I40" s="88"/>
      <c r="J40" s="7"/>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row>
    <row r="41" spans="2:221" s="91" customFormat="1" x14ac:dyDescent="0.3">
      <c r="B41" s="112"/>
      <c r="C41" s="39" t="s">
        <v>29</v>
      </c>
      <c r="D41" s="40"/>
      <c r="E41" s="40"/>
      <c r="F41" s="41"/>
      <c r="G41" s="5">
        <f>SUM(G29:G40)</f>
        <v>0</v>
      </c>
      <c r="H41" s="134"/>
      <c r="I41" s="9"/>
      <c r="J41" s="7"/>
      <c r="K41" s="10"/>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row>
    <row r="42" spans="2:221" s="91" customFormat="1" x14ac:dyDescent="0.3">
      <c r="B42" s="113"/>
      <c r="C42" s="42" t="s">
        <v>30</v>
      </c>
      <c r="D42" s="43"/>
      <c r="E42" s="43"/>
      <c r="F42" s="44"/>
      <c r="G42" s="154"/>
      <c r="H42" s="134"/>
      <c r="I42" s="88"/>
      <c r="J42" s="6"/>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row>
    <row r="43" spans="2:221" s="91" customFormat="1" ht="17.25" thickBot="1" x14ac:dyDescent="0.35">
      <c r="B43" s="114"/>
      <c r="C43" s="45" t="s">
        <v>32</v>
      </c>
      <c r="D43" s="46"/>
      <c r="E43" s="46"/>
      <c r="F43" s="47"/>
      <c r="G43" s="115">
        <f>ROUND(+G41*(G42),0)</f>
        <v>0</v>
      </c>
      <c r="H43" s="134"/>
      <c r="I43" s="88"/>
      <c r="J43" s="7"/>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W43" s="88"/>
      <c r="EX43" s="88"/>
      <c r="EY43" s="88"/>
      <c r="EZ43" s="88"/>
      <c r="FA43" s="88"/>
      <c r="FB43" s="88"/>
      <c r="FC43" s="88"/>
      <c r="FD43" s="88"/>
      <c r="FE43" s="88"/>
      <c r="FF43" s="88"/>
      <c r="FG43" s="88"/>
      <c r="FH43" s="88"/>
      <c r="FI43" s="88"/>
      <c r="FJ43" s="88"/>
      <c r="FK43" s="88"/>
      <c r="FL43" s="88"/>
      <c r="FM43" s="88"/>
      <c r="FN43" s="88"/>
      <c r="FO43" s="88"/>
      <c r="FP43" s="88"/>
      <c r="FQ43" s="88"/>
      <c r="FR43" s="88"/>
      <c r="FS43" s="88"/>
      <c r="FT43" s="88"/>
      <c r="FU43" s="88"/>
      <c r="FV43" s="88"/>
      <c r="FW43" s="88"/>
      <c r="FX43" s="88"/>
      <c r="FY43" s="88"/>
      <c r="FZ43" s="88"/>
      <c r="GA43" s="88"/>
      <c r="GB43" s="88"/>
      <c r="GC43" s="88"/>
      <c r="GD43" s="88"/>
      <c r="GE43" s="88"/>
      <c r="GF43" s="88"/>
      <c r="GG43" s="88"/>
      <c r="GH43" s="88"/>
      <c r="GI43" s="88"/>
      <c r="GJ43" s="88"/>
      <c r="GK43" s="88"/>
      <c r="GL43" s="88"/>
      <c r="GM43" s="88"/>
      <c r="GN43" s="88"/>
      <c r="GO43" s="88"/>
      <c r="GP43" s="88"/>
      <c r="GQ43" s="88"/>
      <c r="GR43" s="88"/>
      <c r="GS43" s="88"/>
      <c r="GT43" s="88"/>
      <c r="GU43" s="88"/>
      <c r="GV43" s="88"/>
      <c r="GW43" s="88"/>
      <c r="GX43" s="88"/>
      <c r="GY43" s="88"/>
      <c r="GZ43" s="88"/>
      <c r="HA43" s="88"/>
      <c r="HB43" s="88"/>
      <c r="HC43" s="88"/>
      <c r="HD43" s="88"/>
      <c r="HE43" s="88"/>
      <c r="HF43" s="88"/>
      <c r="HG43" s="88"/>
      <c r="HH43" s="88"/>
      <c r="HI43" s="88"/>
      <c r="HJ43" s="88"/>
      <c r="HK43" s="88"/>
      <c r="HL43" s="88"/>
      <c r="HM43" s="88"/>
    </row>
    <row r="44" spans="2:221" s="91" customFormat="1" ht="12" customHeight="1" thickBot="1" x14ac:dyDescent="0.35">
      <c r="B44" s="20" t="s">
        <v>33</v>
      </c>
      <c r="C44" s="21"/>
      <c r="D44" s="21"/>
      <c r="E44" s="21"/>
      <c r="F44" s="21"/>
      <c r="G44" s="103">
        <v>1.5</v>
      </c>
      <c r="H44" s="134"/>
      <c r="I44" s="88"/>
      <c r="J44" s="7"/>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row>
    <row r="45" spans="2:221" s="91" customFormat="1" x14ac:dyDescent="0.3">
      <c r="B45" s="104"/>
      <c r="C45" s="37" t="s">
        <v>16</v>
      </c>
      <c r="D45" s="37"/>
      <c r="E45" s="37"/>
      <c r="F45" s="37"/>
      <c r="G45" s="38"/>
      <c r="H45" s="134"/>
      <c r="I45" s="88"/>
      <c r="J45" s="7"/>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row>
    <row r="46" spans="2:221" s="91" customFormat="1" x14ac:dyDescent="0.3">
      <c r="B46" s="105"/>
      <c r="C46" s="107" t="s">
        <v>17</v>
      </c>
      <c r="D46" s="107"/>
      <c r="E46" s="107"/>
      <c r="F46" s="107"/>
      <c r="G46" s="108"/>
      <c r="H46" s="134"/>
      <c r="I46" s="88"/>
      <c r="J46" s="7"/>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W46" s="88"/>
      <c r="EX46" s="88"/>
      <c r="EY46" s="88"/>
      <c r="EZ46" s="88"/>
      <c r="FA46" s="88"/>
      <c r="FB46" s="88"/>
      <c r="FC46" s="88"/>
      <c r="FD46" s="88"/>
      <c r="FE46" s="88"/>
      <c r="FF46" s="88"/>
      <c r="FG46" s="88"/>
      <c r="FH46" s="88"/>
      <c r="FI46" s="88"/>
      <c r="FJ46" s="88"/>
      <c r="FK46" s="88"/>
      <c r="FL46" s="88"/>
      <c r="FM46" s="88"/>
      <c r="FN46" s="88"/>
      <c r="FO46" s="88"/>
      <c r="FP46" s="88"/>
      <c r="FQ46" s="88"/>
      <c r="FR46" s="88"/>
      <c r="FS46" s="88"/>
      <c r="FT46" s="88"/>
      <c r="FU46" s="88"/>
      <c r="FV46" s="88"/>
      <c r="FW46" s="88"/>
      <c r="FX46" s="88"/>
      <c r="FY46" s="88"/>
      <c r="FZ46" s="88"/>
      <c r="GA46" s="88"/>
      <c r="GB46" s="88"/>
      <c r="GC46" s="88"/>
      <c r="GD46" s="88"/>
      <c r="GE46" s="88"/>
      <c r="GF46" s="88"/>
      <c r="GG46" s="88"/>
      <c r="GH46" s="88"/>
      <c r="GI46" s="88"/>
      <c r="GJ46" s="88"/>
      <c r="GK46" s="88"/>
      <c r="GL46" s="88"/>
      <c r="GM46" s="88"/>
      <c r="GN46" s="88"/>
      <c r="GO46" s="88"/>
      <c r="GP46" s="88"/>
      <c r="GQ46" s="88"/>
      <c r="GR46" s="88"/>
      <c r="GS46" s="88"/>
      <c r="GT46" s="88"/>
      <c r="GU46" s="88"/>
      <c r="GV46" s="88"/>
      <c r="GW46" s="88"/>
      <c r="GX46" s="88"/>
      <c r="GY46" s="88"/>
      <c r="GZ46" s="88"/>
      <c r="HA46" s="88"/>
      <c r="HB46" s="88"/>
      <c r="HC46" s="88"/>
      <c r="HD46" s="88"/>
      <c r="HE46" s="88"/>
      <c r="HF46" s="88"/>
      <c r="HG46" s="88"/>
      <c r="HH46" s="88"/>
      <c r="HI46" s="88"/>
      <c r="HJ46" s="88"/>
      <c r="HK46" s="88"/>
      <c r="HL46" s="88"/>
      <c r="HM46" s="88"/>
    </row>
    <row r="47" spans="2:221" s="91" customFormat="1" x14ac:dyDescent="0.3">
      <c r="B47" s="111">
        <v>1</v>
      </c>
      <c r="C47" s="136" t="str">
        <f>+C30</f>
        <v>Director de Interventoria (Especialista Pavimentos/Geotecnia)</v>
      </c>
      <c r="D47" s="110"/>
      <c r="E47" s="153"/>
      <c r="F47" s="3">
        <v>0.25</v>
      </c>
      <c r="G47" s="4">
        <f>+ROUND(B47*E47*F47*$G$44,0)</f>
        <v>0</v>
      </c>
      <c r="H47" s="134"/>
      <c r="I47" s="88"/>
      <c r="J47" s="7"/>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c r="DY47" s="88"/>
      <c r="DZ47" s="88"/>
      <c r="EA47" s="88"/>
      <c r="EB47" s="88"/>
      <c r="EC47" s="88"/>
      <c r="ED47" s="88"/>
      <c r="EE47" s="88"/>
      <c r="EF47" s="88"/>
      <c r="EG47" s="88"/>
      <c r="EH47" s="88"/>
      <c r="EI47" s="88"/>
      <c r="EJ47" s="88"/>
      <c r="EK47" s="88"/>
      <c r="EL47" s="88"/>
      <c r="EM47" s="88"/>
      <c r="EN47" s="88"/>
      <c r="EO47" s="88"/>
      <c r="EP47" s="88"/>
      <c r="EQ47" s="88"/>
      <c r="ER47" s="88"/>
      <c r="ES47" s="88"/>
      <c r="ET47" s="88"/>
      <c r="EU47" s="88"/>
      <c r="EV47" s="88"/>
      <c r="EW47" s="88"/>
      <c r="EX47" s="88"/>
      <c r="EY47" s="88"/>
      <c r="EZ47" s="88"/>
      <c r="FA47" s="88"/>
      <c r="FB47" s="88"/>
      <c r="FC47" s="88"/>
      <c r="FD47" s="88"/>
      <c r="FE47" s="88"/>
      <c r="FF47" s="88"/>
      <c r="FG47" s="88"/>
      <c r="FH47" s="88"/>
      <c r="FI47" s="88"/>
      <c r="FJ47" s="88"/>
      <c r="FK47" s="88"/>
      <c r="FL47" s="88"/>
      <c r="FM47" s="88"/>
      <c r="FN47" s="88"/>
      <c r="FO47" s="88"/>
      <c r="FP47" s="88"/>
      <c r="FQ47" s="88"/>
      <c r="FR47" s="88"/>
      <c r="FS47" s="88"/>
      <c r="FT47" s="88"/>
      <c r="FU47" s="88"/>
      <c r="FV47" s="88"/>
      <c r="FW47" s="88"/>
      <c r="FX47" s="88"/>
      <c r="FY47" s="88"/>
      <c r="FZ47" s="88"/>
      <c r="GA47" s="88"/>
      <c r="GB47" s="88"/>
      <c r="GC47" s="88"/>
      <c r="GD47" s="88"/>
      <c r="GE47" s="88"/>
      <c r="GF47" s="88"/>
      <c r="GG47" s="88"/>
      <c r="GH47" s="88"/>
      <c r="GI47" s="88"/>
      <c r="GJ47" s="88"/>
      <c r="GK47" s="88"/>
      <c r="GL47" s="88"/>
      <c r="GM47" s="88"/>
      <c r="GN47" s="88"/>
      <c r="GO47" s="88"/>
      <c r="GP47" s="88"/>
      <c r="GQ47" s="88"/>
      <c r="GR47" s="88"/>
      <c r="GS47" s="88"/>
      <c r="GT47" s="88"/>
      <c r="GU47" s="88"/>
      <c r="GV47" s="88"/>
      <c r="GW47" s="88"/>
      <c r="GX47" s="88"/>
      <c r="GY47" s="88"/>
      <c r="GZ47" s="88"/>
      <c r="HA47" s="88"/>
      <c r="HB47" s="88"/>
      <c r="HC47" s="88"/>
      <c r="HD47" s="88"/>
      <c r="HE47" s="88"/>
      <c r="HF47" s="88"/>
      <c r="HG47" s="88"/>
      <c r="HH47" s="88"/>
      <c r="HI47" s="88"/>
      <c r="HJ47" s="88"/>
      <c r="HK47" s="88"/>
      <c r="HL47" s="88"/>
      <c r="HM47" s="88"/>
    </row>
    <row r="48" spans="2:221" s="91" customFormat="1" hidden="1" x14ac:dyDescent="0.3">
      <c r="B48" s="111"/>
      <c r="C48" s="136" t="str">
        <f t="shared" ref="C48:C57" si="3">+C31</f>
        <v>Profesional Especialista en Diseño de Vias</v>
      </c>
      <c r="D48" s="110"/>
      <c r="E48" s="153"/>
      <c r="F48" s="3"/>
      <c r="G48" s="4"/>
      <c r="H48" s="134"/>
      <c r="I48" s="88"/>
      <c r="J48" s="7"/>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W48" s="88"/>
      <c r="EX48" s="88"/>
      <c r="EY48" s="88"/>
      <c r="EZ48" s="88"/>
      <c r="FA48" s="88"/>
      <c r="FB48" s="88"/>
      <c r="FC48" s="88"/>
      <c r="FD48" s="88"/>
      <c r="FE48" s="88"/>
      <c r="FF48" s="88"/>
      <c r="FG48" s="88"/>
      <c r="FH48" s="88"/>
      <c r="FI48" s="88"/>
      <c r="FJ48" s="88"/>
      <c r="FK48" s="88"/>
      <c r="FL48" s="88"/>
      <c r="FM48" s="88"/>
      <c r="FN48" s="88"/>
      <c r="FO48" s="88"/>
      <c r="FP48" s="88"/>
      <c r="FQ48" s="88"/>
      <c r="FR48" s="88"/>
      <c r="FS48" s="88"/>
      <c r="FT48" s="88"/>
      <c r="FU48" s="88"/>
      <c r="FV48" s="88"/>
      <c r="FW48" s="88"/>
      <c r="FX48" s="88"/>
      <c r="FY48" s="88"/>
      <c r="FZ48" s="88"/>
      <c r="GA48" s="88"/>
      <c r="GB48" s="88"/>
      <c r="GC48" s="88"/>
      <c r="GD48" s="88"/>
      <c r="GE48" s="88"/>
      <c r="GF48" s="88"/>
      <c r="GG48" s="88"/>
      <c r="GH48" s="88"/>
      <c r="GI48" s="88"/>
      <c r="GJ48" s="88"/>
      <c r="GK48" s="88"/>
      <c r="GL48" s="88"/>
      <c r="GM48" s="88"/>
      <c r="GN48" s="88"/>
      <c r="GO48" s="88"/>
      <c r="GP48" s="88"/>
      <c r="GQ48" s="88"/>
      <c r="GR48" s="88"/>
      <c r="GS48" s="88"/>
      <c r="GT48" s="88"/>
      <c r="GU48" s="88"/>
      <c r="GV48" s="88"/>
      <c r="GW48" s="88"/>
      <c r="GX48" s="88"/>
      <c r="GY48" s="88"/>
      <c r="GZ48" s="88"/>
      <c r="HA48" s="88"/>
      <c r="HB48" s="88"/>
      <c r="HC48" s="88"/>
      <c r="HD48" s="88"/>
      <c r="HE48" s="88"/>
      <c r="HF48" s="88"/>
      <c r="HG48" s="88"/>
      <c r="HH48" s="88"/>
      <c r="HI48" s="88"/>
      <c r="HJ48" s="88"/>
      <c r="HK48" s="88"/>
      <c r="HL48" s="88"/>
      <c r="HM48" s="88"/>
    </row>
    <row r="49" spans="2:221" s="91" customFormat="1" hidden="1" x14ac:dyDescent="0.3">
      <c r="B49" s="111"/>
      <c r="C49" s="136" t="str">
        <f t="shared" si="3"/>
        <v>Profesional Especialista en Estructuras</v>
      </c>
      <c r="D49" s="110"/>
      <c r="E49" s="153"/>
      <c r="F49" s="3"/>
      <c r="G49" s="4"/>
      <c r="H49" s="134"/>
      <c r="I49" s="88"/>
      <c r="J49" s="7"/>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c r="DY49" s="88"/>
      <c r="DZ49" s="88"/>
      <c r="EA49" s="88"/>
      <c r="EB49" s="88"/>
      <c r="EC49" s="88"/>
      <c r="ED49" s="88"/>
      <c r="EE49" s="88"/>
      <c r="EF49" s="88"/>
      <c r="EG49" s="88"/>
      <c r="EH49" s="88"/>
      <c r="EI49" s="88"/>
      <c r="EJ49" s="88"/>
      <c r="EK49" s="88"/>
      <c r="EL49" s="88"/>
      <c r="EM49" s="88"/>
      <c r="EN49" s="88"/>
      <c r="EO49" s="88"/>
      <c r="EP49" s="88"/>
      <c r="EQ49" s="88"/>
      <c r="ER49" s="88"/>
      <c r="ES49" s="88"/>
      <c r="ET49" s="88"/>
      <c r="EU49" s="88"/>
      <c r="EV49" s="88"/>
      <c r="EW49" s="88"/>
      <c r="EX49" s="88"/>
      <c r="EY49" s="88"/>
      <c r="EZ49" s="88"/>
      <c r="FA49" s="88"/>
      <c r="FB49" s="88"/>
      <c r="FC49" s="88"/>
      <c r="FD49" s="88"/>
      <c r="FE49" s="88"/>
      <c r="FF49" s="88"/>
      <c r="FG49" s="88"/>
      <c r="FH49" s="88"/>
      <c r="FI49" s="88"/>
      <c r="FJ49" s="88"/>
      <c r="FK49" s="88"/>
      <c r="FL49" s="88"/>
      <c r="FM49" s="88"/>
      <c r="FN49" s="88"/>
      <c r="FO49" s="88"/>
      <c r="FP49" s="88"/>
      <c r="FQ49" s="88"/>
      <c r="FR49" s="88"/>
      <c r="FS49" s="88"/>
      <c r="FT49" s="88"/>
      <c r="FU49" s="88"/>
      <c r="FV49" s="88"/>
      <c r="FW49" s="88"/>
      <c r="FX49" s="88"/>
      <c r="FY49" s="88"/>
      <c r="FZ49" s="88"/>
      <c r="GA49" s="88"/>
      <c r="GB49" s="88"/>
      <c r="GC49" s="88"/>
      <c r="GD49" s="88"/>
      <c r="GE49" s="88"/>
      <c r="GF49" s="88"/>
      <c r="GG49" s="88"/>
      <c r="GH49" s="88"/>
      <c r="GI49" s="88"/>
      <c r="GJ49" s="88"/>
      <c r="GK49" s="88"/>
      <c r="GL49" s="88"/>
      <c r="GM49" s="88"/>
      <c r="GN49" s="88"/>
      <c r="GO49" s="88"/>
      <c r="GP49" s="88"/>
      <c r="GQ49" s="88"/>
      <c r="GR49" s="88"/>
      <c r="GS49" s="88"/>
      <c r="GT49" s="88"/>
      <c r="GU49" s="88"/>
      <c r="GV49" s="88"/>
      <c r="GW49" s="88"/>
      <c r="GX49" s="88"/>
      <c r="GY49" s="88"/>
      <c r="GZ49" s="88"/>
      <c r="HA49" s="88"/>
      <c r="HB49" s="88"/>
      <c r="HC49" s="88"/>
      <c r="HD49" s="88"/>
      <c r="HE49" s="88"/>
      <c r="HF49" s="88"/>
      <c r="HG49" s="88"/>
      <c r="HH49" s="88"/>
      <c r="HI49" s="88"/>
      <c r="HJ49" s="88"/>
      <c r="HK49" s="88"/>
      <c r="HL49" s="88"/>
      <c r="HM49" s="88"/>
    </row>
    <row r="50" spans="2:221" s="91" customFormat="1" hidden="1" x14ac:dyDescent="0.3">
      <c r="B50" s="111"/>
      <c r="C50" s="136" t="str">
        <f t="shared" si="3"/>
        <v>Profesional Especialista en Hidraulica e Hidrologia</v>
      </c>
      <c r="D50" s="110"/>
      <c r="E50" s="153"/>
      <c r="F50" s="3"/>
      <c r="G50" s="4"/>
      <c r="H50" s="134"/>
      <c r="I50" s="88"/>
      <c r="J50" s="7"/>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8"/>
      <c r="CI50" s="88"/>
      <c r="CJ50" s="88"/>
      <c r="CK50" s="88"/>
      <c r="CL50" s="88"/>
      <c r="CM50" s="88"/>
      <c r="CN50" s="88"/>
      <c r="CO50" s="88"/>
      <c r="CP50" s="88"/>
      <c r="CQ50" s="88"/>
      <c r="CR50" s="88"/>
      <c r="CS50" s="88"/>
      <c r="CT50" s="88"/>
      <c r="CU50" s="88"/>
      <c r="CV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c r="DY50" s="88"/>
      <c r="DZ50" s="88"/>
      <c r="EA50" s="88"/>
      <c r="EB50" s="88"/>
      <c r="EC50" s="88"/>
      <c r="ED50" s="88"/>
      <c r="EE50" s="88"/>
      <c r="EF50" s="88"/>
      <c r="EG50" s="88"/>
      <c r="EH50" s="88"/>
      <c r="EI50" s="88"/>
      <c r="EJ50" s="88"/>
      <c r="EK50" s="88"/>
      <c r="EL50" s="88"/>
      <c r="EM50" s="88"/>
      <c r="EN50" s="88"/>
      <c r="EO50" s="88"/>
      <c r="EP50" s="88"/>
      <c r="EQ50" s="88"/>
      <c r="ER50" s="88"/>
      <c r="ES50" s="88"/>
      <c r="ET50" s="88"/>
      <c r="EU50" s="88"/>
      <c r="EV50" s="88"/>
      <c r="EW50" s="88"/>
      <c r="EX50" s="88"/>
      <c r="EY50" s="88"/>
      <c r="EZ50" s="88"/>
      <c r="FA50" s="88"/>
      <c r="FB50" s="88"/>
      <c r="FC50" s="88"/>
      <c r="FD50" s="88"/>
      <c r="FE50" s="88"/>
      <c r="FF50" s="88"/>
      <c r="FG50" s="88"/>
      <c r="FH50" s="88"/>
      <c r="FI50" s="88"/>
      <c r="FJ50" s="88"/>
      <c r="FK50" s="88"/>
      <c r="FL50" s="88"/>
      <c r="FM50" s="88"/>
      <c r="FN50" s="88"/>
      <c r="FO50" s="88"/>
      <c r="FP50" s="88"/>
      <c r="FQ50" s="88"/>
      <c r="FR50" s="88"/>
      <c r="FS50" s="88"/>
      <c r="FT50" s="88"/>
      <c r="FU50" s="88"/>
      <c r="FV50" s="88"/>
      <c r="FW50" s="88"/>
      <c r="FX50" s="88"/>
      <c r="FY50" s="88"/>
      <c r="FZ50" s="88"/>
      <c r="GA50" s="88"/>
      <c r="GB50" s="88"/>
      <c r="GC50" s="88"/>
      <c r="GD50" s="88"/>
      <c r="GE50" s="88"/>
      <c r="GF50" s="88"/>
      <c r="GG50" s="88"/>
      <c r="GH50" s="88"/>
      <c r="GI50" s="88"/>
      <c r="GJ50" s="88"/>
      <c r="GK50" s="88"/>
      <c r="GL50" s="88"/>
      <c r="GM50" s="88"/>
      <c r="GN50" s="88"/>
      <c r="GO50" s="88"/>
      <c r="GP50" s="88"/>
      <c r="GQ50" s="88"/>
      <c r="GR50" s="88"/>
      <c r="GS50" s="88"/>
      <c r="GT50" s="88"/>
      <c r="GU50" s="88"/>
      <c r="GV50" s="88"/>
      <c r="GW50" s="88"/>
      <c r="GX50" s="88"/>
      <c r="GY50" s="88"/>
      <c r="GZ50" s="88"/>
      <c r="HA50" s="88"/>
      <c r="HB50" s="88"/>
      <c r="HC50" s="88"/>
      <c r="HD50" s="88"/>
      <c r="HE50" s="88"/>
      <c r="HF50" s="88"/>
      <c r="HG50" s="88"/>
      <c r="HH50" s="88"/>
      <c r="HI50" s="88"/>
      <c r="HJ50" s="88"/>
      <c r="HK50" s="88"/>
      <c r="HL50" s="88"/>
      <c r="HM50" s="88"/>
    </row>
    <row r="51" spans="2:221" s="91" customFormat="1" x14ac:dyDescent="0.3">
      <c r="B51" s="111">
        <v>1</v>
      </c>
      <c r="C51" s="136" t="str">
        <f t="shared" si="3"/>
        <v>Profesional Gestión Ambiental</v>
      </c>
      <c r="D51" s="110"/>
      <c r="E51" s="153"/>
      <c r="F51" s="3">
        <v>0.2</v>
      </c>
      <c r="G51" s="4">
        <f t="shared" ref="G51:G57" si="4">+ROUND(B51*E51*F51*$G$44,0)</f>
        <v>0</v>
      </c>
      <c r="H51" s="134"/>
      <c r="I51" s="88"/>
      <c r="J51" s="7"/>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c r="CI51" s="88"/>
      <c r="CJ51" s="88"/>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c r="DY51" s="88"/>
      <c r="DZ51" s="88"/>
      <c r="EA51" s="88"/>
      <c r="EB51" s="88"/>
      <c r="EC51" s="88"/>
      <c r="ED51" s="88"/>
      <c r="EE51" s="88"/>
      <c r="EF51" s="88"/>
      <c r="EG51" s="88"/>
      <c r="EH51" s="88"/>
      <c r="EI51" s="88"/>
      <c r="EJ51" s="88"/>
      <c r="EK51" s="88"/>
      <c r="EL51" s="88"/>
      <c r="EM51" s="88"/>
      <c r="EN51" s="88"/>
      <c r="EO51" s="88"/>
      <c r="EP51" s="88"/>
      <c r="EQ51" s="88"/>
      <c r="ER51" s="88"/>
      <c r="ES51" s="88"/>
      <c r="ET51" s="88"/>
      <c r="EU51" s="88"/>
      <c r="EV51" s="88"/>
      <c r="EW51" s="88"/>
      <c r="EX51" s="88"/>
      <c r="EY51" s="88"/>
      <c r="EZ51" s="88"/>
      <c r="FA51" s="88"/>
      <c r="FB51" s="88"/>
      <c r="FC51" s="88"/>
      <c r="FD51" s="88"/>
      <c r="FE51" s="88"/>
      <c r="FF51" s="88"/>
      <c r="FG51" s="88"/>
      <c r="FH51" s="88"/>
      <c r="FI51" s="88"/>
      <c r="FJ51" s="88"/>
      <c r="FK51" s="88"/>
      <c r="FL51" s="88"/>
      <c r="FM51" s="88"/>
      <c r="FN51" s="88"/>
      <c r="FO51" s="88"/>
      <c r="FP51" s="88"/>
      <c r="FQ51" s="88"/>
      <c r="FR51" s="88"/>
      <c r="FS51" s="88"/>
      <c r="FT51" s="88"/>
      <c r="FU51" s="88"/>
      <c r="FV51" s="88"/>
      <c r="FW51" s="88"/>
      <c r="FX51" s="88"/>
      <c r="FY51" s="88"/>
      <c r="FZ51" s="88"/>
      <c r="GA51" s="88"/>
      <c r="GB51" s="88"/>
      <c r="GC51" s="88"/>
      <c r="GD51" s="88"/>
      <c r="GE51" s="88"/>
      <c r="GF51" s="88"/>
      <c r="GG51" s="88"/>
      <c r="GH51" s="88"/>
      <c r="GI51" s="88"/>
      <c r="GJ51" s="88"/>
      <c r="GK51" s="88"/>
      <c r="GL51" s="88"/>
      <c r="GM51" s="88"/>
      <c r="GN51" s="88"/>
      <c r="GO51" s="88"/>
      <c r="GP51" s="88"/>
      <c r="GQ51" s="88"/>
      <c r="GR51" s="88"/>
      <c r="GS51" s="88"/>
      <c r="GT51" s="88"/>
      <c r="GU51" s="88"/>
      <c r="GV51" s="88"/>
      <c r="GW51" s="88"/>
      <c r="GX51" s="88"/>
      <c r="GY51" s="88"/>
      <c r="GZ51" s="88"/>
      <c r="HA51" s="88"/>
      <c r="HB51" s="88"/>
      <c r="HC51" s="88"/>
      <c r="HD51" s="88"/>
      <c r="HE51" s="88"/>
      <c r="HF51" s="88"/>
      <c r="HG51" s="88"/>
      <c r="HH51" s="88"/>
      <c r="HI51" s="88"/>
      <c r="HJ51" s="88"/>
      <c r="HK51" s="88"/>
      <c r="HL51" s="88"/>
      <c r="HM51" s="88"/>
    </row>
    <row r="52" spans="2:221" s="91" customFormat="1" x14ac:dyDescent="0.3">
      <c r="B52" s="111">
        <v>1</v>
      </c>
      <c r="C52" s="136" t="str">
        <f t="shared" si="3"/>
        <v>Profesional Gestión Social</v>
      </c>
      <c r="D52" s="110"/>
      <c r="E52" s="153"/>
      <c r="F52" s="3">
        <v>0.2</v>
      </c>
      <c r="G52" s="4">
        <f t="shared" si="4"/>
        <v>0</v>
      </c>
      <c r="H52" s="134"/>
      <c r="I52" s="88"/>
      <c r="J52" s="7"/>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8"/>
      <c r="GC52" s="88"/>
      <c r="GD52" s="88"/>
      <c r="GE52" s="88"/>
      <c r="GF52" s="88"/>
      <c r="GG52" s="88"/>
      <c r="GH52" s="88"/>
      <c r="GI52" s="88"/>
      <c r="GJ52" s="88"/>
      <c r="GK52" s="88"/>
      <c r="GL52" s="88"/>
      <c r="GM52" s="88"/>
      <c r="GN52" s="88"/>
      <c r="GO52" s="88"/>
      <c r="GP52" s="88"/>
      <c r="GQ52" s="88"/>
      <c r="GR52" s="88"/>
      <c r="GS52" s="88"/>
      <c r="GT52" s="88"/>
      <c r="GU52" s="88"/>
      <c r="GV52" s="88"/>
      <c r="GW52" s="88"/>
      <c r="GX52" s="88"/>
      <c r="GY52" s="88"/>
      <c r="GZ52" s="88"/>
      <c r="HA52" s="88"/>
      <c r="HB52" s="88"/>
      <c r="HC52" s="88"/>
      <c r="HD52" s="88"/>
      <c r="HE52" s="88"/>
      <c r="HF52" s="88"/>
      <c r="HG52" s="88"/>
      <c r="HH52" s="88"/>
      <c r="HI52" s="88"/>
      <c r="HJ52" s="88"/>
      <c r="HK52" s="88"/>
      <c r="HL52" s="88"/>
      <c r="HM52" s="88"/>
    </row>
    <row r="53" spans="2:221" s="91" customFormat="1" x14ac:dyDescent="0.3">
      <c r="B53" s="111">
        <v>1</v>
      </c>
      <c r="C53" s="136" t="str">
        <f t="shared" si="3"/>
        <v xml:space="preserve">Ingeniero Residente Interventoria/ Profesional Civil Vías / Geotécnia </v>
      </c>
      <c r="D53" s="110"/>
      <c r="E53" s="153"/>
      <c r="F53" s="3">
        <v>0.5</v>
      </c>
      <c r="G53" s="4">
        <f t="shared" si="4"/>
        <v>0</v>
      </c>
      <c r="H53" s="134"/>
      <c r="I53" s="88"/>
      <c r="J53" s="7"/>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W53" s="88"/>
      <c r="EX53" s="88"/>
      <c r="EY53" s="88"/>
      <c r="EZ53" s="88"/>
      <c r="FA53" s="88"/>
      <c r="FB53" s="88"/>
      <c r="FC53" s="88"/>
      <c r="FD53" s="88"/>
      <c r="FE53" s="88"/>
      <c r="FF53" s="88"/>
      <c r="FG53" s="88"/>
      <c r="FH53" s="88"/>
      <c r="FI53" s="88"/>
      <c r="FJ53" s="88"/>
      <c r="FK53" s="88"/>
      <c r="FL53" s="88"/>
      <c r="FM53" s="88"/>
      <c r="FN53" s="88"/>
      <c r="FO53" s="88"/>
      <c r="FP53" s="88"/>
      <c r="FQ53" s="88"/>
      <c r="FR53" s="88"/>
      <c r="FS53" s="88"/>
      <c r="FT53" s="88"/>
      <c r="FU53" s="88"/>
      <c r="FV53" s="88"/>
      <c r="FW53" s="88"/>
      <c r="FX53" s="88"/>
      <c r="FY53" s="88"/>
      <c r="FZ53" s="88"/>
      <c r="GA53" s="88"/>
      <c r="GB53" s="88"/>
      <c r="GC53" s="88"/>
      <c r="GD53" s="88"/>
      <c r="GE53" s="88"/>
      <c r="GF53" s="88"/>
      <c r="GG53" s="88"/>
      <c r="GH53" s="88"/>
      <c r="GI53" s="88"/>
      <c r="GJ53" s="88"/>
      <c r="GK53" s="88"/>
      <c r="GL53" s="88"/>
      <c r="GM53" s="88"/>
      <c r="GN53" s="88"/>
      <c r="GO53" s="88"/>
      <c r="GP53" s="88"/>
      <c r="GQ53" s="88"/>
      <c r="GR53" s="88"/>
      <c r="GS53" s="88"/>
      <c r="GT53" s="88"/>
      <c r="GU53" s="88"/>
      <c r="GV53" s="88"/>
      <c r="GW53" s="88"/>
      <c r="GX53" s="88"/>
      <c r="GY53" s="88"/>
      <c r="GZ53" s="88"/>
      <c r="HA53" s="88"/>
      <c r="HB53" s="88"/>
      <c r="HC53" s="88"/>
      <c r="HD53" s="88"/>
      <c r="HE53" s="88"/>
      <c r="HF53" s="88"/>
      <c r="HG53" s="88"/>
      <c r="HH53" s="88"/>
      <c r="HI53" s="88"/>
      <c r="HJ53" s="88"/>
      <c r="HK53" s="88"/>
      <c r="HL53" s="88"/>
      <c r="HM53" s="88"/>
    </row>
    <row r="54" spans="2:221" s="91" customFormat="1" hidden="1" x14ac:dyDescent="0.3">
      <c r="B54" s="111"/>
      <c r="C54" s="136" t="str">
        <f t="shared" si="3"/>
        <v>Profesional HSE</v>
      </c>
      <c r="D54" s="110"/>
      <c r="E54" s="153"/>
      <c r="F54" s="3"/>
      <c r="G54" s="4">
        <f t="shared" si="4"/>
        <v>0</v>
      </c>
      <c r="H54" s="134"/>
      <c r="I54" s="88"/>
      <c r="J54" s="7"/>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c r="CP54" s="88"/>
      <c r="CQ54" s="88"/>
      <c r="CR54" s="88"/>
      <c r="CS54" s="88"/>
      <c r="CT54" s="88"/>
      <c r="CU54" s="88"/>
      <c r="CV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c r="DY54" s="88"/>
      <c r="DZ54" s="88"/>
      <c r="EA54" s="88"/>
      <c r="EB54" s="88"/>
      <c r="EC54" s="88"/>
      <c r="ED54" s="88"/>
      <c r="EE54" s="88"/>
      <c r="EF54" s="88"/>
      <c r="EG54" s="88"/>
      <c r="EH54" s="88"/>
      <c r="EI54" s="88"/>
      <c r="EJ54" s="88"/>
      <c r="EK54" s="88"/>
      <c r="EL54" s="88"/>
      <c r="EM54" s="88"/>
      <c r="EN54" s="88"/>
      <c r="EO54" s="88"/>
      <c r="EP54" s="88"/>
      <c r="EQ54" s="88"/>
      <c r="ER54" s="88"/>
      <c r="ES54" s="88"/>
      <c r="ET54" s="88"/>
      <c r="EU54" s="88"/>
      <c r="EV54" s="88"/>
      <c r="EW54" s="88"/>
      <c r="EX54" s="88"/>
      <c r="EY54" s="88"/>
      <c r="EZ54" s="88"/>
      <c r="FA54" s="88"/>
      <c r="FB54" s="88"/>
      <c r="FC54" s="88"/>
      <c r="FD54" s="88"/>
      <c r="FE54" s="88"/>
      <c r="FF54" s="88"/>
      <c r="FG54" s="88"/>
      <c r="FH54" s="88"/>
      <c r="FI54" s="88"/>
      <c r="FJ54" s="88"/>
      <c r="FK54" s="88"/>
      <c r="FL54" s="88"/>
      <c r="FM54" s="88"/>
      <c r="FN54" s="88"/>
      <c r="FO54" s="88"/>
      <c r="FP54" s="88"/>
      <c r="FQ54" s="88"/>
      <c r="FR54" s="88"/>
      <c r="FS54" s="88"/>
      <c r="FT54" s="88"/>
      <c r="FU54" s="88"/>
      <c r="FV54" s="88"/>
      <c r="FW54" s="88"/>
      <c r="FX54" s="88"/>
      <c r="FY54" s="88"/>
      <c r="FZ54" s="88"/>
      <c r="GA54" s="88"/>
      <c r="GB54" s="88"/>
      <c r="GC54" s="88"/>
      <c r="GD54" s="88"/>
      <c r="GE54" s="88"/>
      <c r="GF54" s="88"/>
      <c r="GG54" s="88"/>
      <c r="GH54" s="88"/>
      <c r="GI54" s="88"/>
      <c r="GJ54" s="88"/>
      <c r="GK54" s="88"/>
      <c r="GL54" s="88"/>
      <c r="GM54" s="88"/>
      <c r="GN54" s="88"/>
      <c r="GO54" s="88"/>
      <c r="GP54" s="88"/>
      <c r="GQ54" s="88"/>
      <c r="GR54" s="88"/>
      <c r="GS54" s="88"/>
      <c r="GT54" s="88"/>
      <c r="GU54" s="88"/>
      <c r="GV54" s="88"/>
      <c r="GW54" s="88"/>
      <c r="GX54" s="88"/>
      <c r="GY54" s="88"/>
      <c r="GZ54" s="88"/>
      <c r="HA54" s="88"/>
      <c r="HB54" s="88"/>
      <c r="HC54" s="88"/>
      <c r="HD54" s="88"/>
      <c r="HE54" s="88"/>
      <c r="HF54" s="88"/>
      <c r="HG54" s="88"/>
      <c r="HH54" s="88"/>
      <c r="HI54" s="88"/>
      <c r="HJ54" s="88"/>
      <c r="HK54" s="88"/>
      <c r="HL54" s="88"/>
      <c r="HM54" s="88"/>
    </row>
    <row r="55" spans="2:221" s="91" customFormat="1" hidden="1" x14ac:dyDescent="0.3">
      <c r="B55" s="141"/>
      <c r="C55" s="136" t="str">
        <f t="shared" si="3"/>
        <v>Topógrafo</v>
      </c>
      <c r="D55" s="11"/>
      <c r="E55" s="153"/>
      <c r="F55" s="12"/>
      <c r="G55" s="4">
        <f t="shared" si="4"/>
        <v>0</v>
      </c>
      <c r="H55" s="134"/>
      <c r="I55" s="88"/>
      <c r="J55" s="7"/>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88"/>
      <c r="CU55" s="88"/>
      <c r="CV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c r="DY55" s="88"/>
      <c r="DZ55" s="88"/>
      <c r="EA55" s="88"/>
      <c r="EB55" s="88"/>
      <c r="EC55" s="88"/>
      <c r="ED55" s="88"/>
      <c r="EE55" s="88"/>
      <c r="EF55" s="88"/>
      <c r="EG55" s="88"/>
      <c r="EH55" s="88"/>
      <c r="EI55" s="88"/>
      <c r="EJ55" s="88"/>
      <c r="EK55" s="88"/>
      <c r="EL55" s="88"/>
      <c r="EM55" s="88"/>
      <c r="EN55" s="88"/>
      <c r="EO55" s="88"/>
      <c r="EP55" s="88"/>
      <c r="EQ55" s="88"/>
      <c r="ER55" s="88"/>
      <c r="ES55" s="88"/>
      <c r="ET55" s="88"/>
      <c r="EU55" s="88"/>
      <c r="EV55" s="88"/>
      <c r="EW55" s="88"/>
      <c r="EX55" s="88"/>
      <c r="EY55" s="88"/>
      <c r="EZ55" s="88"/>
      <c r="FA55" s="88"/>
      <c r="FB55" s="88"/>
      <c r="FC55" s="88"/>
      <c r="FD55" s="88"/>
      <c r="FE55" s="88"/>
      <c r="FF55" s="88"/>
      <c r="FG55" s="88"/>
      <c r="FH55" s="88"/>
      <c r="FI55" s="88"/>
      <c r="FJ55" s="88"/>
      <c r="FK55" s="88"/>
      <c r="FL55" s="88"/>
      <c r="FM55" s="88"/>
      <c r="FN55" s="88"/>
      <c r="FO55" s="88"/>
      <c r="FP55" s="88"/>
      <c r="FQ55" s="88"/>
      <c r="FR55" s="88"/>
      <c r="FS55" s="88"/>
      <c r="FT55" s="88"/>
      <c r="FU55" s="88"/>
      <c r="FV55" s="88"/>
      <c r="FW55" s="88"/>
      <c r="FX55" s="88"/>
      <c r="FY55" s="88"/>
      <c r="FZ55" s="88"/>
      <c r="GA55" s="88"/>
      <c r="GB55" s="88"/>
      <c r="GC55" s="88"/>
      <c r="GD55" s="88"/>
      <c r="GE55" s="88"/>
      <c r="GF55" s="88"/>
      <c r="GG55" s="88"/>
      <c r="GH55" s="88"/>
      <c r="GI55" s="88"/>
      <c r="GJ55" s="88"/>
      <c r="GK55" s="88"/>
      <c r="GL55" s="88"/>
      <c r="GM55" s="88"/>
      <c r="GN55" s="88"/>
      <c r="GO55" s="88"/>
      <c r="GP55" s="88"/>
      <c r="GQ55" s="88"/>
      <c r="GR55" s="88"/>
      <c r="GS55" s="88"/>
      <c r="GT55" s="88"/>
      <c r="GU55" s="88"/>
      <c r="GV55" s="88"/>
      <c r="GW55" s="88"/>
      <c r="GX55" s="88"/>
      <c r="GY55" s="88"/>
      <c r="GZ55" s="88"/>
      <c r="HA55" s="88"/>
      <c r="HB55" s="88"/>
      <c r="HC55" s="88"/>
      <c r="HD55" s="88"/>
      <c r="HE55" s="88"/>
      <c r="HF55" s="88"/>
      <c r="HG55" s="88"/>
      <c r="HH55" s="88"/>
      <c r="HI55" s="88"/>
      <c r="HJ55" s="88"/>
      <c r="HK55" s="88"/>
      <c r="HL55" s="88"/>
      <c r="HM55" s="88"/>
    </row>
    <row r="56" spans="2:221" s="91" customFormat="1" hidden="1" x14ac:dyDescent="0.3">
      <c r="B56" s="141"/>
      <c r="C56" s="136" t="str">
        <f t="shared" si="3"/>
        <v>Cadenero</v>
      </c>
      <c r="D56" s="11"/>
      <c r="E56" s="153"/>
      <c r="F56" s="12"/>
      <c r="G56" s="4">
        <f t="shared" si="4"/>
        <v>0</v>
      </c>
      <c r="H56" s="134"/>
      <c r="I56" s="88"/>
      <c r="J56" s="7"/>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c r="EO56" s="88"/>
      <c r="EP56" s="88"/>
      <c r="EQ56" s="88"/>
      <c r="ER56" s="88"/>
      <c r="ES56" s="88"/>
      <c r="ET56" s="88"/>
      <c r="EU56" s="88"/>
      <c r="EV56" s="88"/>
      <c r="EW56" s="88"/>
      <c r="EX56" s="88"/>
      <c r="EY56" s="88"/>
      <c r="EZ56" s="88"/>
      <c r="FA56" s="88"/>
      <c r="FB56" s="88"/>
      <c r="FC56" s="88"/>
      <c r="FD56" s="88"/>
      <c r="FE56" s="88"/>
      <c r="FF56" s="88"/>
      <c r="FG56" s="88"/>
      <c r="FH56" s="88"/>
      <c r="FI56" s="88"/>
      <c r="FJ56" s="88"/>
      <c r="FK56" s="88"/>
      <c r="FL56" s="88"/>
      <c r="FM56" s="88"/>
      <c r="FN56" s="88"/>
      <c r="FO56" s="88"/>
      <c r="FP56" s="88"/>
      <c r="FQ56" s="88"/>
      <c r="FR56" s="88"/>
      <c r="FS56" s="88"/>
      <c r="FT56" s="88"/>
      <c r="FU56" s="88"/>
      <c r="FV56" s="88"/>
      <c r="FW56" s="88"/>
      <c r="FX56" s="88"/>
      <c r="FY56" s="88"/>
      <c r="FZ56" s="88"/>
      <c r="GA56" s="88"/>
      <c r="GB56" s="88"/>
      <c r="GC56" s="88"/>
      <c r="GD56" s="88"/>
      <c r="GE56" s="88"/>
      <c r="GF56" s="88"/>
      <c r="GG56" s="88"/>
      <c r="GH56" s="88"/>
      <c r="GI56" s="88"/>
      <c r="GJ56" s="88"/>
      <c r="GK56" s="88"/>
      <c r="GL56" s="88"/>
      <c r="GM56" s="88"/>
      <c r="GN56" s="88"/>
      <c r="GO56" s="88"/>
      <c r="GP56" s="88"/>
      <c r="GQ56" s="88"/>
      <c r="GR56" s="88"/>
      <c r="GS56" s="88"/>
      <c r="GT56" s="88"/>
      <c r="GU56" s="88"/>
      <c r="GV56" s="88"/>
      <c r="GW56" s="88"/>
      <c r="GX56" s="88"/>
      <c r="GY56" s="88"/>
      <c r="GZ56" s="88"/>
      <c r="HA56" s="88"/>
      <c r="HB56" s="88"/>
      <c r="HC56" s="88"/>
      <c r="HD56" s="88"/>
      <c r="HE56" s="88"/>
      <c r="HF56" s="88"/>
      <c r="HG56" s="88"/>
      <c r="HH56" s="88"/>
      <c r="HI56" s="88"/>
      <c r="HJ56" s="88"/>
      <c r="HK56" s="88"/>
      <c r="HL56" s="88"/>
      <c r="HM56" s="88"/>
    </row>
    <row r="57" spans="2:221" s="91" customFormat="1" x14ac:dyDescent="0.3">
      <c r="B57" s="141">
        <v>1</v>
      </c>
      <c r="C57" s="136" t="str">
        <f t="shared" si="3"/>
        <v>Profesional Control Documental</v>
      </c>
      <c r="D57" s="11"/>
      <c r="E57" s="153"/>
      <c r="F57" s="12">
        <v>0.5</v>
      </c>
      <c r="G57" s="4">
        <f t="shared" si="4"/>
        <v>0</v>
      </c>
      <c r="H57" s="134"/>
      <c r="I57" s="88"/>
      <c r="J57" s="7"/>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c r="EO57" s="88"/>
      <c r="EP57" s="88"/>
      <c r="EQ57" s="88"/>
      <c r="ER57" s="88"/>
      <c r="ES57" s="88"/>
      <c r="ET57" s="88"/>
      <c r="EU57" s="88"/>
      <c r="EV57" s="88"/>
      <c r="EW57" s="88"/>
      <c r="EX57" s="88"/>
      <c r="EY57" s="88"/>
      <c r="EZ57" s="88"/>
      <c r="FA57" s="88"/>
      <c r="FB57" s="88"/>
      <c r="FC57" s="88"/>
      <c r="FD57" s="88"/>
      <c r="FE57" s="88"/>
      <c r="FF57" s="88"/>
      <c r="FG57" s="88"/>
      <c r="FH57" s="88"/>
      <c r="FI57" s="88"/>
      <c r="FJ57" s="88"/>
      <c r="FK57" s="88"/>
      <c r="FL57" s="88"/>
      <c r="FM57" s="88"/>
      <c r="FN57" s="88"/>
      <c r="FO57" s="88"/>
      <c r="FP57" s="88"/>
      <c r="FQ57" s="88"/>
      <c r="FR57" s="88"/>
      <c r="FS57" s="88"/>
      <c r="FT57" s="88"/>
      <c r="FU57" s="88"/>
      <c r="FV57" s="88"/>
      <c r="FW57" s="88"/>
      <c r="FX57" s="88"/>
      <c r="FY57" s="88"/>
      <c r="FZ57" s="88"/>
      <c r="GA57" s="88"/>
      <c r="GB57" s="88"/>
      <c r="GC57" s="88"/>
      <c r="GD57" s="88"/>
      <c r="GE57" s="88"/>
      <c r="GF57" s="88"/>
      <c r="GG57" s="88"/>
      <c r="GH57" s="88"/>
      <c r="GI57" s="88"/>
      <c r="GJ57" s="88"/>
      <c r="GK57" s="88"/>
      <c r="GL57" s="88"/>
      <c r="GM57" s="88"/>
      <c r="GN57" s="88"/>
      <c r="GO57" s="88"/>
      <c r="GP57" s="88"/>
      <c r="GQ57" s="88"/>
      <c r="GR57" s="88"/>
      <c r="GS57" s="88"/>
      <c r="GT57" s="88"/>
      <c r="GU57" s="88"/>
      <c r="GV57" s="88"/>
      <c r="GW57" s="88"/>
      <c r="GX57" s="88"/>
      <c r="GY57" s="88"/>
      <c r="GZ57" s="88"/>
      <c r="HA57" s="88"/>
      <c r="HB57" s="88"/>
      <c r="HC57" s="88"/>
      <c r="HD57" s="88"/>
      <c r="HE57" s="88"/>
      <c r="HF57" s="88"/>
      <c r="HG57" s="88"/>
      <c r="HH57" s="88"/>
      <c r="HI57" s="88"/>
      <c r="HJ57" s="88"/>
      <c r="HK57" s="88"/>
      <c r="HL57" s="88"/>
      <c r="HM57" s="88"/>
    </row>
    <row r="58" spans="2:221" s="91" customFormat="1" x14ac:dyDescent="0.3">
      <c r="B58" s="112"/>
      <c r="C58" s="39" t="s">
        <v>29</v>
      </c>
      <c r="D58" s="40"/>
      <c r="E58" s="40"/>
      <c r="F58" s="41"/>
      <c r="G58" s="5">
        <f>SUM(G46:G57)</f>
        <v>0</v>
      </c>
      <c r="H58" s="134"/>
      <c r="I58" s="88"/>
      <c r="J58" s="7"/>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c r="EO58" s="88"/>
      <c r="EP58" s="88"/>
      <c r="EQ58" s="88"/>
      <c r="ER58" s="88"/>
      <c r="ES58" s="88"/>
      <c r="ET58" s="88"/>
      <c r="EU58" s="88"/>
      <c r="EV58" s="88"/>
      <c r="EW58" s="88"/>
      <c r="EX58" s="88"/>
      <c r="EY58" s="88"/>
      <c r="EZ58" s="88"/>
      <c r="FA58" s="88"/>
      <c r="FB58" s="88"/>
      <c r="FC58" s="88"/>
      <c r="FD58" s="88"/>
      <c r="FE58" s="88"/>
      <c r="FF58" s="88"/>
      <c r="FG58" s="88"/>
      <c r="FH58" s="88"/>
      <c r="FI58" s="88"/>
      <c r="FJ58" s="88"/>
      <c r="FK58" s="88"/>
      <c r="FL58" s="88"/>
      <c r="FM58" s="88"/>
      <c r="FN58" s="88"/>
      <c r="FO58" s="88"/>
      <c r="FP58" s="88"/>
      <c r="FQ58" s="88"/>
      <c r="FR58" s="88"/>
      <c r="FS58" s="88"/>
      <c r="FT58" s="88"/>
      <c r="FU58" s="88"/>
      <c r="FV58" s="88"/>
      <c r="FW58" s="88"/>
      <c r="FX58" s="88"/>
      <c r="FY58" s="88"/>
      <c r="FZ58" s="88"/>
      <c r="GA58" s="88"/>
      <c r="GB58" s="88"/>
      <c r="GC58" s="88"/>
      <c r="GD58" s="88"/>
      <c r="GE58" s="88"/>
      <c r="GF58" s="88"/>
      <c r="GG58" s="88"/>
      <c r="GH58" s="88"/>
      <c r="GI58" s="88"/>
      <c r="GJ58" s="88"/>
      <c r="GK58" s="88"/>
      <c r="GL58" s="88"/>
      <c r="GM58" s="88"/>
      <c r="GN58" s="88"/>
      <c r="GO58" s="88"/>
      <c r="GP58" s="88"/>
      <c r="GQ58" s="88"/>
      <c r="GR58" s="88"/>
      <c r="GS58" s="88"/>
      <c r="GT58" s="88"/>
      <c r="GU58" s="88"/>
      <c r="GV58" s="88"/>
      <c r="GW58" s="88"/>
      <c r="GX58" s="88"/>
      <c r="GY58" s="88"/>
      <c r="GZ58" s="88"/>
      <c r="HA58" s="88"/>
      <c r="HB58" s="88"/>
      <c r="HC58" s="88"/>
      <c r="HD58" s="88"/>
      <c r="HE58" s="88"/>
      <c r="HF58" s="88"/>
      <c r="HG58" s="88"/>
      <c r="HH58" s="88"/>
      <c r="HI58" s="88"/>
      <c r="HJ58" s="88"/>
      <c r="HK58" s="88"/>
      <c r="HL58" s="88"/>
      <c r="HM58" s="88"/>
    </row>
    <row r="59" spans="2:221" s="91" customFormat="1" x14ac:dyDescent="0.3">
      <c r="B59" s="113"/>
      <c r="C59" s="42" t="s">
        <v>30</v>
      </c>
      <c r="D59" s="43"/>
      <c r="E59" s="43"/>
      <c r="F59" s="44"/>
      <c r="G59" s="154"/>
      <c r="H59" s="134"/>
      <c r="I59" s="88"/>
      <c r="J59" s="6"/>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W59" s="88"/>
      <c r="EX59" s="88"/>
      <c r="EY59" s="88"/>
      <c r="EZ59" s="88"/>
      <c r="FA59" s="88"/>
      <c r="FB59" s="88"/>
      <c r="FC59" s="88"/>
      <c r="FD59" s="88"/>
      <c r="FE59" s="88"/>
      <c r="FF59" s="88"/>
      <c r="FG59" s="88"/>
      <c r="FH59" s="88"/>
      <c r="FI59" s="88"/>
      <c r="FJ59" s="88"/>
      <c r="FK59" s="88"/>
      <c r="FL59" s="88"/>
      <c r="FM59" s="88"/>
      <c r="FN59" s="88"/>
      <c r="FO59" s="88"/>
      <c r="FP59" s="88"/>
      <c r="FQ59" s="88"/>
      <c r="FR59" s="88"/>
      <c r="FS59" s="88"/>
      <c r="FT59" s="88"/>
      <c r="FU59" s="88"/>
      <c r="FV59" s="88"/>
      <c r="FW59" s="88"/>
      <c r="FX59" s="88"/>
      <c r="FY59" s="88"/>
      <c r="FZ59" s="88"/>
      <c r="GA59" s="88"/>
      <c r="GB59" s="88"/>
      <c r="GC59" s="88"/>
      <c r="GD59" s="88"/>
      <c r="GE59" s="88"/>
      <c r="GF59" s="88"/>
      <c r="GG59" s="88"/>
      <c r="GH59" s="88"/>
      <c r="GI59" s="88"/>
      <c r="GJ59" s="88"/>
      <c r="GK59" s="88"/>
      <c r="GL59" s="88"/>
      <c r="GM59" s="88"/>
      <c r="GN59" s="88"/>
      <c r="GO59" s="88"/>
      <c r="GP59" s="88"/>
      <c r="GQ59" s="88"/>
      <c r="GR59" s="88"/>
      <c r="GS59" s="88"/>
      <c r="GT59" s="88"/>
      <c r="GU59" s="88"/>
      <c r="GV59" s="88"/>
      <c r="GW59" s="88"/>
      <c r="GX59" s="88"/>
      <c r="GY59" s="88"/>
      <c r="GZ59" s="88"/>
      <c r="HA59" s="88"/>
      <c r="HB59" s="88"/>
      <c r="HC59" s="88"/>
      <c r="HD59" s="88"/>
      <c r="HE59" s="88"/>
      <c r="HF59" s="88"/>
      <c r="HG59" s="88"/>
      <c r="HH59" s="88"/>
      <c r="HI59" s="88"/>
      <c r="HJ59" s="88"/>
      <c r="HK59" s="88"/>
      <c r="HL59" s="88"/>
      <c r="HM59" s="88"/>
    </row>
    <row r="60" spans="2:221" s="91" customFormat="1" ht="17.25" thickBot="1" x14ac:dyDescent="0.35">
      <c r="B60" s="114"/>
      <c r="C60" s="45" t="s">
        <v>34</v>
      </c>
      <c r="D60" s="46"/>
      <c r="E60" s="46"/>
      <c r="F60" s="47"/>
      <c r="G60" s="115">
        <f>ROUND(+G58*(G59),0)</f>
        <v>0</v>
      </c>
      <c r="H60" s="134"/>
      <c r="I60" s="88"/>
      <c r="J60" s="7"/>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row>
    <row r="61" spans="2:221" s="91" customFormat="1" ht="11.25" customHeight="1" x14ac:dyDescent="0.3">
      <c r="B61" s="56" t="s">
        <v>59</v>
      </c>
      <c r="C61" s="57"/>
      <c r="D61" s="57"/>
      <c r="E61" s="57"/>
      <c r="F61" s="58"/>
      <c r="G61" s="62">
        <f>+G60+G43+G26</f>
        <v>0</v>
      </c>
      <c r="H61" s="134"/>
      <c r="I61" s="8"/>
      <c r="J61" s="7"/>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row>
    <row r="62" spans="2:221" s="91" customFormat="1" ht="11.25" customHeight="1" thickBot="1" x14ac:dyDescent="0.35">
      <c r="B62" s="59"/>
      <c r="C62" s="60"/>
      <c r="D62" s="60"/>
      <c r="E62" s="60"/>
      <c r="F62" s="61"/>
      <c r="G62" s="63"/>
      <c r="H62" s="134"/>
      <c r="I62" s="137"/>
      <c r="J62" s="7"/>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row>
    <row r="63" spans="2:221" s="91" customFormat="1" x14ac:dyDescent="0.3">
      <c r="B63" s="48" t="s">
        <v>4</v>
      </c>
      <c r="C63" s="50" t="s">
        <v>35</v>
      </c>
      <c r="D63" s="52" t="s">
        <v>36</v>
      </c>
      <c r="E63" s="140" t="s">
        <v>37</v>
      </c>
      <c r="F63" s="54" t="s">
        <v>38</v>
      </c>
      <c r="G63" s="116" t="s">
        <v>8</v>
      </c>
      <c r="H63" s="134"/>
      <c r="I63" s="88"/>
      <c r="J63" s="1"/>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88"/>
      <c r="GB63" s="88"/>
      <c r="GC63" s="88"/>
      <c r="GD63" s="88"/>
      <c r="GE63" s="88"/>
      <c r="GF63" s="88"/>
      <c r="GG63" s="88"/>
      <c r="GH63" s="88"/>
      <c r="GI63" s="88"/>
      <c r="GJ63" s="88"/>
      <c r="GK63" s="88"/>
      <c r="GL63" s="88"/>
      <c r="GM63" s="88"/>
      <c r="GN63" s="88"/>
      <c r="GO63" s="88"/>
      <c r="GP63" s="88"/>
      <c r="GQ63" s="88"/>
      <c r="GR63" s="88"/>
      <c r="GS63" s="88"/>
      <c r="GT63" s="88"/>
      <c r="GU63" s="88"/>
      <c r="GV63" s="88"/>
      <c r="GW63" s="88"/>
      <c r="GX63" s="88"/>
      <c r="GY63" s="88"/>
      <c r="GZ63" s="88"/>
      <c r="HA63" s="88"/>
      <c r="HB63" s="88"/>
      <c r="HC63" s="88"/>
      <c r="HD63" s="88"/>
      <c r="HE63" s="88"/>
      <c r="HF63" s="88"/>
      <c r="HG63" s="88"/>
      <c r="HH63" s="88"/>
      <c r="HI63" s="88"/>
      <c r="HJ63" s="88"/>
      <c r="HK63" s="88"/>
      <c r="HL63" s="88"/>
      <c r="HM63" s="88"/>
    </row>
    <row r="64" spans="2:221" s="91" customFormat="1" x14ac:dyDescent="0.3">
      <c r="B64" s="49"/>
      <c r="C64" s="50"/>
      <c r="D64" s="52"/>
      <c r="E64" s="97" t="s">
        <v>39</v>
      </c>
      <c r="F64" s="55"/>
      <c r="G64" s="98" t="s">
        <v>11</v>
      </c>
      <c r="H64" s="134"/>
      <c r="I64" s="88"/>
      <c r="J64" s="1"/>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X64" s="88"/>
      <c r="FY64" s="88"/>
      <c r="FZ64" s="88"/>
      <c r="GA64" s="88"/>
      <c r="GB64" s="88"/>
      <c r="GC64" s="88"/>
      <c r="GD64" s="88"/>
      <c r="GE64" s="88"/>
      <c r="GF64" s="88"/>
      <c r="GG64" s="88"/>
      <c r="GH64" s="88"/>
      <c r="GI64" s="88"/>
      <c r="GJ64" s="88"/>
      <c r="GK64" s="88"/>
      <c r="GL64" s="88"/>
      <c r="GM64" s="88"/>
      <c r="GN64" s="88"/>
      <c r="GO64" s="88"/>
      <c r="GP64" s="88"/>
      <c r="GQ64" s="88"/>
      <c r="GR64" s="88"/>
      <c r="GS64" s="88"/>
      <c r="GT64" s="88"/>
      <c r="GU64" s="88"/>
      <c r="GV64" s="88"/>
      <c r="GW64" s="88"/>
      <c r="GX64" s="88"/>
      <c r="GY64" s="88"/>
      <c r="GZ64" s="88"/>
      <c r="HA64" s="88"/>
      <c r="HB64" s="88"/>
      <c r="HC64" s="88"/>
      <c r="HD64" s="88"/>
      <c r="HE64" s="88"/>
      <c r="HF64" s="88"/>
      <c r="HG64" s="88"/>
      <c r="HH64" s="88"/>
      <c r="HI64" s="88"/>
      <c r="HJ64" s="88"/>
      <c r="HK64" s="88"/>
      <c r="HL64" s="88"/>
      <c r="HM64" s="88"/>
    </row>
    <row r="65" spans="2:221" s="91" customFormat="1" ht="17.25" thickBot="1" x14ac:dyDescent="0.35">
      <c r="B65" s="117" t="s">
        <v>40</v>
      </c>
      <c r="C65" s="51"/>
      <c r="D65" s="53"/>
      <c r="E65" s="101" t="s">
        <v>41</v>
      </c>
      <c r="F65" s="101" t="s">
        <v>42</v>
      </c>
      <c r="G65" s="102" t="s">
        <v>43</v>
      </c>
      <c r="H65" s="134"/>
      <c r="I65" s="88"/>
      <c r="J65" s="1"/>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X65" s="88"/>
      <c r="FY65" s="88"/>
      <c r="FZ65" s="88"/>
      <c r="GA65" s="88"/>
      <c r="GB65" s="88"/>
      <c r="GC65" s="88"/>
      <c r="GD65" s="88"/>
      <c r="GE65" s="88"/>
      <c r="GF65" s="88"/>
      <c r="GG65" s="88"/>
      <c r="GH65" s="88"/>
      <c r="GI65" s="88"/>
      <c r="GJ65" s="88"/>
      <c r="GK65" s="88"/>
      <c r="GL65" s="88"/>
      <c r="GM65" s="88"/>
      <c r="GN65" s="88"/>
      <c r="GO65" s="88"/>
      <c r="GP65" s="88"/>
      <c r="GQ65" s="88"/>
      <c r="GR65" s="88"/>
      <c r="GS65" s="88"/>
      <c r="GT65" s="88"/>
      <c r="GU65" s="88"/>
      <c r="GV65" s="88"/>
      <c r="GW65" s="88"/>
      <c r="GX65" s="88"/>
      <c r="GY65" s="88"/>
      <c r="GZ65" s="88"/>
      <c r="HA65" s="88"/>
      <c r="HB65" s="88"/>
      <c r="HC65" s="88"/>
      <c r="HD65" s="88"/>
      <c r="HE65" s="88"/>
      <c r="HF65" s="88"/>
      <c r="HG65" s="88"/>
      <c r="HH65" s="88"/>
      <c r="HI65" s="88"/>
      <c r="HJ65" s="88"/>
      <c r="HK65" s="88"/>
      <c r="HL65" s="88"/>
      <c r="HM65" s="88"/>
    </row>
    <row r="66" spans="2:221" s="91" customFormat="1" x14ac:dyDescent="0.3">
      <c r="B66" s="113"/>
      <c r="C66" s="118" t="s">
        <v>44</v>
      </c>
      <c r="D66" s="107"/>
      <c r="E66" s="119"/>
      <c r="F66" s="120"/>
      <c r="G66" s="13"/>
      <c r="H66" s="134"/>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X66" s="88"/>
      <c r="FY66" s="88"/>
      <c r="FZ66" s="88"/>
      <c r="GA66" s="88"/>
      <c r="GB66" s="88"/>
      <c r="GC66" s="88"/>
      <c r="GD66" s="88"/>
      <c r="GE66" s="88"/>
      <c r="GF66" s="88"/>
      <c r="GG66" s="88"/>
      <c r="GH66" s="88"/>
      <c r="GI66" s="88"/>
      <c r="GJ66" s="88"/>
      <c r="GK66" s="88"/>
      <c r="GL66" s="88"/>
      <c r="GM66" s="88"/>
      <c r="GN66" s="88"/>
      <c r="GO66" s="88"/>
      <c r="GP66" s="88"/>
      <c r="GQ66" s="88"/>
      <c r="GR66" s="88"/>
      <c r="GS66" s="88"/>
      <c r="GT66" s="88"/>
      <c r="GU66" s="88"/>
      <c r="GV66" s="88"/>
      <c r="GW66" s="88"/>
      <c r="GX66" s="88"/>
      <c r="GY66" s="88"/>
      <c r="GZ66" s="88"/>
      <c r="HA66" s="88"/>
      <c r="HB66" s="88"/>
      <c r="HC66" s="88"/>
      <c r="HD66" s="88"/>
      <c r="HE66" s="88"/>
      <c r="HF66" s="88"/>
      <c r="HG66" s="88"/>
      <c r="HH66" s="88"/>
      <c r="HI66" s="88"/>
      <c r="HJ66" s="88"/>
      <c r="HK66" s="88"/>
      <c r="HL66" s="88"/>
      <c r="HM66" s="88"/>
    </row>
    <row r="67" spans="2:221" s="91" customFormat="1" ht="24" customHeight="1" x14ac:dyDescent="0.3">
      <c r="B67" s="121">
        <v>1</v>
      </c>
      <c r="C67" s="122" t="s">
        <v>45</v>
      </c>
      <c r="D67" s="123" t="s">
        <v>46</v>
      </c>
      <c r="E67" s="87"/>
      <c r="F67" s="18">
        <v>10</v>
      </c>
      <c r="G67" s="14">
        <f>ROUND(F67*E67,0)</f>
        <v>0</v>
      </c>
      <c r="H67" s="134"/>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8"/>
      <c r="FX67" s="88"/>
      <c r="FY67" s="88"/>
      <c r="FZ67" s="88"/>
      <c r="GA67" s="88"/>
      <c r="GB67" s="88"/>
      <c r="GC67" s="88"/>
      <c r="GD67" s="88"/>
      <c r="GE67" s="88"/>
      <c r="GF67" s="88"/>
      <c r="GG67" s="88"/>
      <c r="GH67" s="88"/>
      <c r="GI67" s="88"/>
      <c r="GJ67" s="88"/>
      <c r="GK67" s="88"/>
      <c r="GL67" s="88"/>
      <c r="GM67" s="88"/>
      <c r="GN67" s="88"/>
      <c r="GO67" s="88"/>
      <c r="GP67" s="88"/>
      <c r="GQ67" s="88"/>
      <c r="GR67" s="88"/>
      <c r="GS67" s="88"/>
      <c r="GT67" s="88"/>
      <c r="GU67" s="88"/>
      <c r="GV67" s="88"/>
      <c r="GW67" s="88"/>
      <c r="GX67" s="88"/>
      <c r="GY67" s="88"/>
      <c r="GZ67" s="88"/>
      <c r="HA67" s="88"/>
      <c r="HB67" s="88"/>
      <c r="HC67" s="88"/>
      <c r="HD67" s="88"/>
      <c r="HE67" s="88"/>
      <c r="HF67" s="88"/>
      <c r="HG67" s="88"/>
      <c r="HH67" s="88"/>
      <c r="HI67" s="88"/>
      <c r="HJ67" s="88"/>
      <c r="HK67" s="88"/>
      <c r="HL67" s="88"/>
      <c r="HM67" s="88"/>
    </row>
    <row r="68" spans="2:221" s="91" customFormat="1" ht="24" customHeight="1" x14ac:dyDescent="0.3">
      <c r="B68" s="121">
        <v>1</v>
      </c>
      <c r="C68" s="122" t="s">
        <v>47</v>
      </c>
      <c r="D68" s="123" t="s">
        <v>46</v>
      </c>
      <c r="E68" s="87"/>
      <c r="F68" s="18">
        <v>10</v>
      </c>
      <c r="G68" s="14">
        <f>ROUND(F68*E68,0)</f>
        <v>0</v>
      </c>
      <c r="H68" s="134"/>
      <c r="I68" s="134"/>
      <c r="J68" s="16"/>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8"/>
      <c r="FX68" s="88"/>
      <c r="FY68" s="88"/>
      <c r="FZ68" s="88"/>
      <c r="GA68" s="88"/>
      <c r="GB68" s="88"/>
      <c r="GC68" s="88"/>
      <c r="GD68" s="88"/>
      <c r="GE68" s="88"/>
      <c r="GF68" s="88"/>
      <c r="GG68" s="88"/>
      <c r="GH68" s="88"/>
      <c r="GI68" s="88"/>
      <c r="GJ68" s="88"/>
      <c r="GK68" s="88"/>
      <c r="GL68" s="88"/>
      <c r="GM68" s="88"/>
      <c r="GN68" s="88"/>
      <c r="GO68" s="88"/>
      <c r="GP68" s="88"/>
      <c r="GQ68" s="88"/>
      <c r="GR68" s="88"/>
      <c r="GS68" s="88"/>
      <c r="GT68" s="88"/>
      <c r="GU68" s="88"/>
      <c r="GV68" s="88"/>
      <c r="GW68" s="88"/>
      <c r="GX68" s="88"/>
      <c r="GY68" s="88"/>
      <c r="GZ68" s="88"/>
      <c r="HA68" s="88"/>
      <c r="HB68" s="88"/>
      <c r="HC68" s="88"/>
      <c r="HD68" s="88"/>
      <c r="HE68" s="88"/>
      <c r="HF68" s="88"/>
      <c r="HG68" s="88"/>
      <c r="HH68" s="88"/>
      <c r="HI68" s="88"/>
      <c r="HJ68" s="88"/>
      <c r="HK68" s="88"/>
      <c r="HL68" s="88"/>
      <c r="HM68" s="88"/>
    </row>
    <row r="69" spans="2:221" s="91" customFormat="1" ht="24" customHeight="1" thickBot="1" x14ac:dyDescent="0.35">
      <c r="B69" s="124">
        <v>1</v>
      </c>
      <c r="C69" s="138" t="s">
        <v>56</v>
      </c>
      <c r="D69" s="139" t="s">
        <v>57</v>
      </c>
      <c r="E69" s="86"/>
      <c r="F69" s="19">
        <v>50</v>
      </c>
      <c r="G69" s="17">
        <f>+E69*F69</f>
        <v>0</v>
      </c>
      <c r="H69" s="134"/>
      <c r="I69" s="134"/>
      <c r="J69" s="16"/>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88"/>
      <c r="GC69" s="88"/>
      <c r="GD69" s="88"/>
      <c r="GE69" s="88"/>
      <c r="GF69" s="88"/>
      <c r="GG69" s="88"/>
      <c r="GH69" s="88"/>
      <c r="GI69" s="88"/>
      <c r="GJ69" s="88"/>
      <c r="GK69" s="88"/>
      <c r="GL69" s="88"/>
      <c r="GM69" s="88"/>
      <c r="GN69" s="88"/>
      <c r="GO69" s="88"/>
      <c r="GP69" s="88"/>
      <c r="GQ69" s="88"/>
      <c r="GR69" s="88"/>
      <c r="GS69" s="88"/>
      <c r="GT69" s="88"/>
      <c r="GU69" s="88"/>
      <c r="GV69" s="88"/>
      <c r="GW69" s="88"/>
      <c r="GX69" s="88"/>
      <c r="GY69" s="88"/>
      <c r="GZ69" s="88"/>
      <c r="HA69" s="88"/>
      <c r="HB69" s="88"/>
      <c r="HC69" s="88"/>
      <c r="HD69" s="88"/>
      <c r="HE69" s="88"/>
      <c r="HF69" s="88"/>
      <c r="HG69" s="88"/>
      <c r="HH69" s="88"/>
      <c r="HI69" s="88"/>
      <c r="HJ69" s="88"/>
      <c r="HK69" s="88"/>
      <c r="HL69" s="88"/>
      <c r="HM69" s="88"/>
    </row>
    <row r="70" spans="2:221" s="91" customFormat="1" ht="18" customHeight="1" x14ac:dyDescent="0.3">
      <c r="B70" s="125"/>
      <c r="C70" s="70" t="s">
        <v>48</v>
      </c>
      <c r="D70" s="70"/>
      <c r="E70" s="70"/>
      <c r="F70" s="70"/>
      <c r="G70" s="126">
        <f>SUM(G67:G69)</f>
        <v>0</v>
      </c>
      <c r="H70" s="134"/>
      <c r="I70" s="134"/>
      <c r="J70" s="1"/>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8"/>
      <c r="FX70" s="88"/>
      <c r="FY70" s="88"/>
      <c r="FZ70" s="88"/>
      <c r="GA70" s="88"/>
      <c r="GB70" s="88"/>
      <c r="GC70" s="88"/>
      <c r="GD70" s="88"/>
      <c r="GE70" s="88"/>
      <c r="GF70" s="88"/>
      <c r="GG70" s="88"/>
      <c r="GH70" s="88"/>
      <c r="GI70" s="88"/>
      <c r="GJ70" s="88"/>
      <c r="GK70" s="88"/>
      <c r="GL70" s="88"/>
      <c r="GM70" s="88"/>
      <c r="GN70" s="88"/>
      <c r="GO70" s="88"/>
      <c r="GP70" s="88"/>
      <c r="GQ70" s="88"/>
      <c r="GR70" s="88"/>
      <c r="GS70" s="88"/>
      <c r="GT70" s="88"/>
      <c r="GU70" s="88"/>
      <c r="GV70" s="88"/>
      <c r="GW70" s="88"/>
      <c r="GX70" s="88"/>
      <c r="GY70" s="88"/>
      <c r="GZ70" s="88"/>
      <c r="HA70" s="88"/>
      <c r="HB70" s="88"/>
      <c r="HC70" s="88"/>
      <c r="HD70" s="88"/>
      <c r="HE70" s="88"/>
      <c r="HF70" s="88"/>
      <c r="HG70" s="88"/>
      <c r="HH70" s="88"/>
      <c r="HI70" s="88"/>
      <c r="HJ70" s="88"/>
      <c r="HK70" s="88"/>
      <c r="HL70" s="88"/>
      <c r="HM70" s="88"/>
    </row>
    <row r="71" spans="2:221" s="91" customFormat="1" ht="18" customHeight="1" x14ac:dyDescent="0.3">
      <c r="B71" s="127"/>
      <c r="C71" s="71" t="s">
        <v>49</v>
      </c>
      <c r="D71" s="71"/>
      <c r="E71" s="71"/>
      <c r="F71" s="71"/>
      <c r="G71" s="128">
        <f>+G70+G61</f>
        <v>0</v>
      </c>
      <c r="H71" s="134"/>
      <c r="I71" s="134"/>
      <c r="J71" s="1"/>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c r="EO71" s="88"/>
      <c r="EP71" s="88"/>
      <c r="EQ71" s="88"/>
      <c r="ER71" s="88"/>
      <c r="ES71" s="88"/>
      <c r="ET71" s="88"/>
      <c r="EU71" s="88"/>
      <c r="EV71" s="88"/>
      <c r="EW71" s="88"/>
      <c r="EX71" s="88"/>
      <c r="EY71" s="88"/>
      <c r="EZ71" s="88"/>
      <c r="FA71" s="88"/>
      <c r="FB71" s="88"/>
      <c r="FC71" s="88"/>
      <c r="FD71" s="88"/>
      <c r="FE71" s="88"/>
      <c r="FF71" s="88"/>
      <c r="FG71" s="88"/>
      <c r="FH71" s="88"/>
      <c r="FI71" s="88"/>
      <c r="FJ71" s="88"/>
      <c r="FK71" s="88"/>
      <c r="FL71" s="88"/>
      <c r="FM71" s="88"/>
      <c r="FN71" s="88"/>
      <c r="FO71" s="88"/>
      <c r="FP71" s="88"/>
      <c r="FQ71" s="88"/>
      <c r="FR71" s="88"/>
      <c r="FS71" s="88"/>
      <c r="FT71" s="88"/>
      <c r="FU71" s="88"/>
      <c r="FV71" s="88"/>
      <c r="FW71" s="88"/>
      <c r="FX71" s="88"/>
      <c r="FY71" s="88"/>
      <c r="FZ71" s="88"/>
      <c r="GA71" s="88"/>
      <c r="GB71" s="88"/>
      <c r="GC71" s="88"/>
      <c r="GD71" s="88"/>
      <c r="GE71" s="88"/>
      <c r="GF71" s="88"/>
      <c r="GG71" s="88"/>
      <c r="GH71" s="88"/>
      <c r="GI71" s="88"/>
      <c r="GJ71" s="88"/>
      <c r="GK71" s="88"/>
      <c r="GL71" s="88"/>
      <c r="GM71" s="88"/>
      <c r="GN71" s="88"/>
      <c r="GO71" s="88"/>
      <c r="GP71" s="88"/>
      <c r="GQ71" s="88"/>
      <c r="GR71" s="88"/>
      <c r="GS71" s="88"/>
      <c r="GT71" s="88"/>
      <c r="GU71" s="88"/>
      <c r="GV71" s="88"/>
      <c r="GW71" s="88"/>
      <c r="GX71" s="88"/>
      <c r="GY71" s="88"/>
      <c r="GZ71" s="88"/>
      <c r="HA71" s="88"/>
      <c r="HB71" s="88"/>
      <c r="HC71" s="88"/>
      <c r="HD71" s="88"/>
      <c r="HE71" s="88"/>
      <c r="HF71" s="88"/>
      <c r="HG71" s="88"/>
      <c r="HH71" s="88"/>
      <c r="HI71" s="88"/>
      <c r="HJ71" s="88"/>
      <c r="HK71" s="88"/>
      <c r="HL71" s="88"/>
      <c r="HM71" s="88"/>
    </row>
    <row r="72" spans="2:221" s="91" customFormat="1" ht="18" customHeight="1" x14ac:dyDescent="0.3">
      <c r="B72" s="127"/>
      <c r="C72" s="71" t="s">
        <v>50</v>
      </c>
      <c r="D72" s="71"/>
      <c r="E72" s="71"/>
      <c r="F72" s="71"/>
      <c r="G72" s="128">
        <f>+ROUND(G71*0.19,0)</f>
        <v>0</v>
      </c>
      <c r="H72" s="134"/>
      <c r="I72" s="134"/>
      <c r="J72" s="1"/>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X72" s="88"/>
      <c r="FY72" s="88"/>
      <c r="FZ72" s="88"/>
      <c r="GA72" s="88"/>
      <c r="GB72" s="88"/>
      <c r="GC72" s="88"/>
      <c r="GD72" s="88"/>
      <c r="GE72" s="88"/>
      <c r="GF72" s="88"/>
      <c r="GG72" s="88"/>
      <c r="GH72" s="88"/>
      <c r="GI72" s="88"/>
      <c r="GJ72" s="88"/>
      <c r="GK72" s="88"/>
      <c r="GL72" s="88"/>
      <c r="GM72" s="88"/>
      <c r="GN72" s="88"/>
      <c r="GO72" s="88"/>
      <c r="GP72" s="88"/>
      <c r="GQ72" s="88"/>
      <c r="GR72" s="88"/>
      <c r="GS72" s="88"/>
      <c r="GT72" s="88"/>
      <c r="GU72" s="88"/>
      <c r="GV72" s="88"/>
      <c r="GW72" s="88"/>
      <c r="GX72" s="88"/>
      <c r="GY72" s="88"/>
      <c r="GZ72" s="88"/>
      <c r="HA72" s="88"/>
      <c r="HB72" s="88"/>
      <c r="HC72" s="88"/>
      <c r="HD72" s="88"/>
      <c r="HE72" s="88"/>
      <c r="HF72" s="88"/>
      <c r="HG72" s="88"/>
      <c r="HH72" s="88"/>
      <c r="HI72" s="88"/>
      <c r="HJ72" s="88"/>
      <c r="HK72" s="88"/>
      <c r="HL72" s="88"/>
      <c r="HM72" s="88"/>
    </row>
    <row r="73" spans="2:221" s="91" customFormat="1" ht="18" customHeight="1" x14ac:dyDescent="0.3">
      <c r="B73" s="127"/>
      <c r="C73" s="71" t="s">
        <v>58</v>
      </c>
      <c r="D73" s="71"/>
      <c r="E73" s="71"/>
      <c r="F73" s="71"/>
      <c r="G73" s="128">
        <v>6298823</v>
      </c>
      <c r="H73" s="134"/>
      <c r="I73" s="134"/>
      <c r="J73" s="1"/>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X73" s="88"/>
      <c r="FY73" s="88"/>
      <c r="FZ73" s="88"/>
      <c r="GA73" s="88"/>
      <c r="GB73" s="88"/>
      <c r="GC73" s="88"/>
      <c r="GD73" s="88"/>
      <c r="GE73" s="88"/>
      <c r="GF73" s="88"/>
      <c r="GG73" s="88"/>
      <c r="GH73" s="88"/>
      <c r="GI73" s="88"/>
      <c r="GJ73" s="88"/>
      <c r="GK73" s="88"/>
      <c r="GL73" s="88"/>
      <c r="GM73" s="88"/>
      <c r="GN73" s="88"/>
      <c r="GO73" s="88"/>
      <c r="GP73" s="88"/>
      <c r="GQ73" s="88"/>
      <c r="GR73" s="88"/>
      <c r="GS73" s="88"/>
      <c r="GT73" s="88"/>
      <c r="GU73" s="88"/>
      <c r="GV73" s="88"/>
      <c r="GW73" s="88"/>
      <c r="GX73" s="88"/>
      <c r="GY73" s="88"/>
      <c r="GZ73" s="88"/>
      <c r="HA73" s="88"/>
      <c r="HB73" s="88"/>
      <c r="HC73" s="88"/>
      <c r="HD73" s="88"/>
      <c r="HE73" s="88"/>
      <c r="HF73" s="88"/>
      <c r="HG73" s="88"/>
      <c r="HH73" s="88"/>
      <c r="HI73" s="88"/>
      <c r="HJ73" s="88"/>
      <c r="HK73" s="88"/>
      <c r="HL73" s="88"/>
      <c r="HM73" s="88"/>
    </row>
    <row r="74" spans="2:221" s="91" customFormat="1" ht="18" customHeight="1" thickBot="1" x14ac:dyDescent="0.35">
      <c r="B74" s="129"/>
      <c r="C74" s="78" t="s">
        <v>55</v>
      </c>
      <c r="D74" s="78"/>
      <c r="E74" s="78"/>
      <c r="F74" s="78"/>
      <c r="G74" s="130">
        <f>+G72+G71+G73</f>
        <v>6298823</v>
      </c>
      <c r="H74" s="134"/>
      <c r="I74" s="134"/>
      <c r="J74" s="1"/>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88"/>
      <c r="GB74" s="88"/>
      <c r="GC74" s="88"/>
      <c r="GD74" s="88"/>
      <c r="GE74" s="88"/>
      <c r="GF74" s="88"/>
      <c r="GG74" s="88"/>
      <c r="GH74" s="88"/>
      <c r="GI74" s="88"/>
      <c r="GJ74" s="88"/>
      <c r="GK74" s="88"/>
      <c r="GL74" s="88"/>
      <c r="GM74" s="88"/>
      <c r="GN74" s="88"/>
      <c r="GO74" s="88"/>
      <c r="GP74" s="88"/>
      <c r="GQ74" s="88"/>
      <c r="GR74" s="88"/>
      <c r="GS74" s="88"/>
      <c r="GT74" s="88"/>
      <c r="GU74" s="88"/>
      <c r="GV74" s="88"/>
      <c r="GW74" s="88"/>
      <c r="GX74" s="88"/>
      <c r="GY74" s="88"/>
      <c r="GZ74" s="88"/>
      <c r="HA74" s="88"/>
      <c r="HB74" s="88"/>
      <c r="HC74" s="88"/>
      <c r="HD74" s="88"/>
      <c r="HE74" s="88"/>
      <c r="HF74" s="88"/>
      <c r="HG74" s="88"/>
      <c r="HH74" s="88"/>
      <c r="HI74" s="88"/>
      <c r="HJ74" s="88"/>
      <c r="HK74" s="88"/>
      <c r="HL74" s="88"/>
      <c r="HM74" s="88"/>
    </row>
    <row r="75" spans="2:221" s="91" customFormat="1" x14ac:dyDescent="0.3">
      <c r="B75" s="72" t="s">
        <v>51</v>
      </c>
      <c r="C75" s="73"/>
      <c r="D75" s="73"/>
      <c r="E75" s="73"/>
      <c r="F75" s="73"/>
      <c r="G75" s="74"/>
      <c r="H75" s="134"/>
      <c r="I75" s="134"/>
      <c r="J75" s="1"/>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88"/>
      <c r="GB75" s="88"/>
      <c r="GC75" s="88"/>
      <c r="GD75" s="88"/>
      <c r="GE75" s="88"/>
      <c r="GF75" s="88"/>
      <c r="GG75" s="88"/>
      <c r="GH75" s="88"/>
      <c r="GI75" s="88"/>
      <c r="GJ75" s="88"/>
      <c r="GK75" s="88"/>
      <c r="GL75" s="88"/>
      <c r="GM75" s="88"/>
      <c r="GN75" s="88"/>
      <c r="GO75" s="88"/>
      <c r="GP75" s="88"/>
      <c r="GQ75" s="88"/>
      <c r="GR75" s="88"/>
      <c r="GS75" s="88"/>
      <c r="GT75" s="88"/>
      <c r="GU75" s="88"/>
      <c r="GV75" s="88"/>
      <c r="GW75" s="88"/>
      <c r="GX75" s="88"/>
      <c r="GY75" s="88"/>
      <c r="GZ75" s="88"/>
      <c r="HA75" s="88"/>
      <c r="HB75" s="88"/>
      <c r="HC75" s="88"/>
      <c r="HD75" s="88"/>
      <c r="HE75" s="88"/>
      <c r="HF75" s="88"/>
      <c r="HG75" s="88"/>
      <c r="HH75" s="88"/>
      <c r="HI75" s="88"/>
      <c r="HJ75" s="88"/>
      <c r="HK75" s="88"/>
      <c r="HL75" s="88"/>
      <c r="HM75" s="88"/>
    </row>
    <row r="76" spans="2:221" ht="36.75" customHeight="1" x14ac:dyDescent="0.3">
      <c r="B76" s="75" t="s">
        <v>52</v>
      </c>
      <c r="C76" s="76"/>
      <c r="D76" s="76"/>
      <c r="E76" s="76"/>
      <c r="F76" s="76"/>
      <c r="G76" s="77"/>
    </row>
    <row r="77" spans="2:221" s="91" customFormat="1" ht="21" customHeight="1" x14ac:dyDescent="0.3">
      <c r="B77" s="67" t="s">
        <v>53</v>
      </c>
      <c r="C77" s="68"/>
      <c r="D77" s="68"/>
      <c r="E77" s="68"/>
      <c r="F77" s="68"/>
      <c r="G77" s="69"/>
      <c r="H77" s="134"/>
      <c r="I77" s="88"/>
      <c r="J77" s="1"/>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88"/>
      <c r="GC77" s="88"/>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c r="HE77" s="88"/>
      <c r="HF77" s="88"/>
      <c r="HG77" s="88"/>
      <c r="HH77" s="88"/>
      <c r="HI77" s="88"/>
      <c r="HJ77" s="88"/>
      <c r="HK77" s="88"/>
      <c r="HL77" s="88"/>
      <c r="HM77" s="88"/>
    </row>
    <row r="78" spans="2:221" s="91" customFormat="1" ht="25.5" customHeight="1" x14ac:dyDescent="0.3">
      <c r="B78" s="75" t="s">
        <v>54</v>
      </c>
      <c r="C78" s="76"/>
      <c r="D78" s="76"/>
      <c r="E78" s="76"/>
      <c r="F78" s="76"/>
      <c r="G78" s="77"/>
      <c r="H78" s="134"/>
      <c r="I78" s="88"/>
      <c r="J78" s="1"/>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c r="CP78" s="88"/>
      <c r="CQ78" s="88"/>
      <c r="CR78" s="88"/>
      <c r="CS78" s="88"/>
      <c r="CT78" s="88"/>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8"/>
      <c r="FX78" s="88"/>
      <c r="FY78" s="88"/>
      <c r="FZ78" s="88"/>
      <c r="GA78" s="88"/>
      <c r="GB78" s="88"/>
      <c r="GC78" s="88"/>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row>
    <row r="79" spans="2:221" s="91" customFormat="1" ht="38.25" customHeight="1" x14ac:dyDescent="0.3">
      <c r="B79" s="64" t="s">
        <v>60</v>
      </c>
      <c r="C79" s="65"/>
      <c r="D79" s="65"/>
      <c r="E79" s="65"/>
      <c r="F79" s="65"/>
      <c r="G79" s="66"/>
      <c r="H79" s="134"/>
      <c r="I79" s="88"/>
      <c r="J79" s="1"/>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c r="CP79" s="88"/>
      <c r="CQ79" s="88"/>
      <c r="CR79" s="88"/>
      <c r="CS79" s="88"/>
      <c r="CT79" s="88"/>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8"/>
      <c r="FX79" s="88"/>
      <c r="FY79" s="88"/>
      <c r="FZ79" s="88"/>
      <c r="GA79" s="88"/>
      <c r="GB79" s="88"/>
      <c r="GC79" s="88"/>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row>
    <row r="80" spans="2:221" s="91" customFormat="1" ht="24" customHeight="1" x14ac:dyDescent="0.3">
      <c r="B80" s="67" t="s">
        <v>61</v>
      </c>
      <c r="C80" s="68"/>
      <c r="D80" s="68"/>
      <c r="E80" s="68"/>
      <c r="F80" s="68"/>
      <c r="G80" s="69"/>
      <c r="H80" s="134"/>
      <c r="I80" s="88"/>
      <c r="J80" s="1"/>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c r="DY80" s="88"/>
      <c r="DZ80" s="88"/>
      <c r="EA80" s="88"/>
      <c r="EB80" s="88"/>
      <c r="EC80" s="88"/>
      <c r="ED80" s="88"/>
      <c r="EE80" s="88"/>
      <c r="EF80" s="88"/>
      <c r="EG80" s="88"/>
      <c r="EH80" s="88"/>
      <c r="EI80" s="88"/>
      <c r="EJ80" s="88"/>
      <c r="EK80" s="88"/>
      <c r="EL80" s="88"/>
      <c r="EM80" s="88"/>
      <c r="EN80" s="88"/>
      <c r="EO80" s="88"/>
      <c r="EP80" s="88"/>
      <c r="EQ80" s="88"/>
      <c r="ER80" s="88"/>
      <c r="ES80" s="88"/>
      <c r="ET80" s="88"/>
      <c r="EU80" s="88"/>
      <c r="EV80" s="88"/>
      <c r="EW80" s="88"/>
      <c r="EX80" s="88"/>
      <c r="EY80" s="88"/>
      <c r="EZ80" s="88"/>
      <c r="FA80" s="88"/>
      <c r="FB80" s="88"/>
      <c r="FC80" s="88"/>
      <c r="FD80" s="88"/>
      <c r="FE80" s="88"/>
      <c r="FF80" s="88"/>
      <c r="FG80" s="88"/>
      <c r="FH80" s="88"/>
      <c r="FI80" s="88"/>
      <c r="FJ80" s="88"/>
      <c r="FK80" s="88"/>
      <c r="FL80" s="88"/>
      <c r="FM80" s="88"/>
      <c r="FN80" s="88"/>
      <c r="FO80" s="88"/>
      <c r="FP80" s="88"/>
      <c r="FQ80" s="88"/>
      <c r="FR80" s="88"/>
      <c r="FS80" s="88"/>
      <c r="FT80" s="88"/>
      <c r="FU80" s="88"/>
      <c r="FV80" s="88"/>
      <c r="FW80" s="88"/>
      <c r="FX80" s="88"/>
      <c r="FY80" s="88"/>
      <c r="FZ80" s="88"/>
      <c r="GA80" s="88"/>
      <c r="GB80" s="88"/>
      <c r="GC80" s="88"/>
      <c r="GD80" s="88"/>
      <c r="GE80" s="88"/>
      <c r="GF80" s="88"/>
      <c r="GG80" s="88"/>
      <c r="GH80" s="88"/>
      <c r="GI80" s="88"/>
      <c r="GJ80" s="88"/>
      <c r="GK80" s="88"/>
      <c r="GL80" s="88"/>
      <c r="GM80" s="88"/>
      <c r="GN80" s="88"/>
      <c r="GO80" s="88"/>
      <c r="GP80" s="88"/>
      <c r="GQ80" s="88"/>
      <c r="GR80" s="88"/>
      <c r="GS80" s="88"/>
      <c r="GT80" s="88"/>
      <c r="GU80" s="88"/>
      <c r="GV80" s="88"/>
      <c r="GW80" s="88"/>
      <c r="GX80" s="88"/>
      <c r="GY80" s="88"/>
      <c r="GZ80" s="88"/>
      <c r="HA80" s="88"/>
      <c r="HB80" s="88"/>
      <c r="HC80" s="88"/>
      <c r="HD80" s="88"/>
      <c r="HE80" s="88"/>
      <c r="HF80" s="88"/>
      <c r="HG80" s="88"/>
      <c r="HH80" s="88"/>
      <c r="HI80" s="88"/>
      <c r="HJ80" s="88"/>
      <c r="HK80" s="88"/>
      <c r="HL80" s="88"/>
      <c r="HM80" s="88"/>
    </row>
    <row r="81" spans="2:221" s="91" customFormat="1" ht="24" customHeight="1" x14ac:dyDescent="0.3">
      <c r="B81" s="67" t="s">
        <v>62</v>
      </c>
      <c r="C81" s="68"/>
      <c r="D81" s="68"/>
      <c r="E81" s="68"/>
      <c r="F81" s="68"/>
      <c r="G81" s="69"/>
      <c r="H81" s="134"/>
      <c r="I81" s="88"/>
      <c r="J81" s="1"/>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c r="DY81" s="88"/>
      <c r="DZ81" s="88"/>
      <c r="EA81" s="88"/>
      <c r="EB81" s="88"/>
      <c r="EC81" s="88"/>
      <c r="ED81" s="88"/>
      <c r="EE81" s="88"/>
      <c r="EF81" s="88"/>
      <c r="EG81" s="88"/>
      <c r="EH81" s="88"/>
      <c r="EI81" s="88"/>
      <c r="EJ81" s="88"/>
      <c r="EK81" s="88"/>
      <c r="EL81" s="88"/>
      <c r="EM81" s="88"/>
      <c r="EN81" s="88"/>
      <c r="EO81" s="88"/>
      <c r="EP81" s="88"/>
      <c r="EQ81" s="88"/>
      <c r="ER81" s="88"/>
      <c r="ES81" s="88"/>
      <c r="ET81" s="88"/>
      <c r="EU81" s="88"/>
      <c r="EV81" s="88"/>
      <c r="EW81" s="88"/>
      <c r="EX81" s="88"/>
      <c r="EY81" s="88"/>
      <c r="EZ81" s="88"/>
      <c r="FA81" s="88"/>
      <c r="FB81" s="88"/>
      <c r="FC81" s="88"/>
      <c r="FD81" s="88"/>
      <c r="FE81" s="88"/>
      <c r="FF81" s="88"/>
      <c r="FG81" s="88"/>
      <c r="FH81" s="88"/>
      <c r="FI81" s="88"/>
      <c r="FJ81" s="88"/>
      <c r="FK81" s="88"/>
      <c r="FL81" s="88"/>
      <c r="FM81" s="88"/>
      <c r="FN81" s="88"/>
      <c r="FO81" s="88"/>
      <c r="FP81" s="88"/>
      <c r="FQ81" s="88"/>
      <c r="FR81" s="88"/>
      <c r="FS81" s="88"/>
      <c r="FT81" s="88"/>
      <c r="FU81" s="88"/>
      <c r="FV81" s="88"/>
      <c r="FW81" s="88"/>
      <c r="FX81" s="88"/>
      <c r="FY81" s="88"/>
      <c r="FZ81" s="88"/>
      <c r="GA81" s="88"/>
      <c r="GB81" s="88"/>
      <c r="GC81" s="88"/>
      <c r="GD81" s="88"/>
      <c r="GE81" s="88"/>
      <c r="GF81" s="88"/>
      <c r="GG81" s="88"/>
      <c r="GH81" s="88"/>
      <c r="GI81" s="88"/>
      <c r="GJ81" s="88"/>
      <c r="GK81" s="88"/>
      <c r="GL81" s="88"/>
      <c r="GM81" s="88"/>
      <c r="GN81" s="88"/>
      <c r="GO81" s="88"/>
      <c r="GP81" s="88"/>
      <c r="GQ81" s="88"/>
      <c r="GR81" s="88"/>
      <c r="GS81" s="88"/>
      <c r="GT81" s="88"/>
      <c r="GU81" s="88"/>
      <c r="GV81" s="88"/>
      <c r="GW81" s="88"/>
      <c r="GX81" s="88"/>
      <c r="GY81" s="88"/>
      <c r="GZ81" s="88"/>
      <c r="HA81" s="88"/>
      <c r="HB81" s="88"/>
      <c r="HC81" s="88"/>
      <c r="HD81" s="88"/>
      <c r="HE81" s="88"/>
      <c r="HF81" s="88"/>
      <c r="HG81" s="88"/>
      <c r="HH81" s="88"/>
      <c r="HI81" s="88"/>
      <c r="HJ81" s="88"/>
      <c r="HK81" s="88"/>
      <c r="HL81" s="88"/>
      <c r="HM81" s="88"/>
    </row>
    <row r="82" spans="2:221" s="131" customFormat="1" ht="21" customHeight="1" x14ac:dyDescent="0.3">
      <c r="B82" s="67" t="s">
        <v>63</v>
      </c>
      <c r="C82" s="68"/>
      <c r="D82" s="68"/>
      <c r="E82" s="68"/>
      <c r="F82" s="68"/>
      <c r="G82" s="69"/>
      <c r="H82" s="134"/>
      <c r="I82" s="88"/>
      <c r="J82" s="1"/>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88"/>
      <c r="EV82" s="88"/>
      <c r="EW82" s="88"/>
      <c r="EX82" s="88"/>
      <c r="EY82" s="88"/>
      <c r="EZ82" s="88"/>
      <c r="FA82" s="88"/>
      <c r="FB82" s="88"/>
      <c r="FC82" s="88"/>
      <c r="FD82" s="88"/>
      <c r="FE82" s="88"/>
      <c r="FF82" s="88"/>
      <c r="FG82" s="88"/>
      <c r="FH82" s="88"/>
      <c r="FI82" s="88"/>
      <c r="FJ82" s="88"/>
      <c r="FK82" s="88"/>
      <c r="FL82" s="88"/>
      <c r="FM82" s="88"/>
      <c r="FN82" s="88"/>
      <c r="FO82" s="88"/>
      <c r="FP82" s="88"/>
      <c r="FQ82" s="88"/>
      <c r="FR82" s="88"/>
      <c r="FS82" s="88"/>
      <c r="FT82" s="88"/>
      <c r="FU82" s="88"/>
      <c r="FV82" s="88"/>
      <c r="FW82" s="88"/>
      <c r="FX82" s="88"/>
      <c r="FY82" s="88"/>
      <c r="FZ82" s="88"/>
      <c r="GA82" s="88"/>
      <c r="GB82" s="88"/>
      <c r="GC82" s="88"/>
      <c r="GD82" s="88"/>
      <c r="GE82" s="88"/>
      <c r="GF82" s="88"/>
      <c r="GG82" s="88"/>
      <c r="GH82" s="88"/>
      <c r="GI82" s="88"/>
      <c r="GJ82" s="88"/>
      <c r="GK82" s="88"/>
      <c r="GL82" s="88"/>
      <c r="GM82" s="88"/>
      <c r="GN82" s="88"/>
      <c r="GO82" s="88"/>
      <c r="GP82" s="88"/>
      <c r="GQ82" s="88"/>
      <c r="GR82" s="88"/>
      <c r="GS82" s="88"/>
      <c r="GT82" s="88"/>
      <c r="GU82" s="88"/>
      <c r="GV82" s="88"/>
      <c r="GW82" s="88"/>
      <c r="GX82" s="88"/>
      <c r="GY82" s="88"/>
      <c r="GZ82" s="88"/>
      <c r="HA82" s="88"/>
      <c r="HB82" s="88"/>
      <c r="HC82" s="88"/>
      <c r="HD82" s="88"/>
      <c r="HE82" s="88"/>
      <c r="HF82" s="88"/>
      <c r="HG82" s="88"/>
      <c r="HH82" s="88"/>
      <c r="HI82" s="88"/>
      <c r="HJ82" s="88"/>
      <c r="HK82" s="88"/>
      <c r="HL82" s="88"/>
      <c r="HM82" s="88"/>
    </row>
    <row r="83" spans="2:221" s="131" customFormat="1" ht="29.25" customHeight="1" x14ac:dyDescent="0.3">
      <c r="B83" s="75" t="s">
        <v>64</v>
      </c>
      <c r="C83" s="76"/>
      <c r="D83" s="76"/>
      <c r="E83" s="76"/>
      <c r="F83" s="76"/>
      <c r="G83" s="77"/>
      <c r="H83" s="134"/>
      <c r="I83" s="88"/>
      <c r="J83" s="1"/>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c r="CP83" s="88"/>
      <c r="CQ83" s="88"/>
      <c r="CR83" s="88"/>
      <c r="CS83" s="88"/>
      <c r="CT83" s="88"/>
      <c r="CU83" s="88"/>
      <c r="CV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c r="EM83" s="88"/>
      <c r="EN83" s="88"/>
      <c r="EO83" s="88"/>
      <c r="EP83" s="88"/>
      <c r="EQ83" s="88"/>
      <c r="ER83" s="88"/>
      <c r="ES83" s="88"/>
      <c r="ET83" s="88"/>
      <c r="EU83" s="88"/>
      <c r="EV83" s="88"/>
      <c r="EW83" s="88"/>
      <c r="EX83" s="88"/>
      <c r="EY83" s="88"/>
      <c r="EZ83" s="88"/>
      <c r="FA83" s="88"/>
      <c r="FB83" s="88"/>
      <c r="FC83" s="88"/>
      <c r="FD83" s="88"/>
      <c r="FE83" s="88"/>
      <c r="FF83" s="88"/>
      <c r="FG83" s="88"/>
      <c r="FH83" s="88"/>
      <c r="FI83" s="88"/>
      <c r="FJ83" s="88"/>
      <c r="FK83" s="88"/>
      <c r="FL83" s="88"/>
      <c r="FM83" s="88"/>
      <c r="FN83" s="88"/>
      <c r="FO83" s="88"/>
      <c r="FP83" s="88"/>
      <c r="FQ83" s="88"/>
      <c r="FR83" s="88"/>
      <c r="FS83" s="88"/>
      <c r="FT83" s="88"/>
      <c r="FU83" s="88"/>
      <c r="FV83" s="88"/>
      <c r="FW83" s="88"/>
      <c r="FX83" s="88"/>
      <c r="FY83" s="88"/>
      <c r="FZ83" s="88"/>
      <c r="GA83" s="88"/>
      <c r="GB83" s="88"/>
      <c r="GC83" s="88"/>
      <c r="GD83" s="88"/>
      <c r="GE83" s="88"/>
      <c r="GF83" s="88"/>
      <c r="GG83" s="88"/>
      <c r="GH83" s="88"/>
      <c r="GI83" s="88"/>
      <c r="GJ83" s="88"/>
      <c r="GK83" s="88"/>
      <c r="GL83" s="88"/>
      <c r="GM83" s="88"/>
      <c r="GN83" s="88"/>
      <c r="GO83" s="88"/>
      <c r="GP83" s="88"/>
      <c r="GQ83" s="88"/>
      <c r="GR83" s="88"/>
      <c r="GS83" s="88"/>
      <c r="GT83" s="88"/>
      <c r="GU83" s="88"/>
      <c r="GV83" s="88"/>
      <c r="GW83" s="88"/>
      <c r="GX83" s="88"/>
      <c r="GY83" s="88"/>
      <c r="GZ83" s="88"/>
      <c r="HA83" s="88"/>
      <c r="HB83" s="88"/>
      <c r="HC83" s="88"/>
      <c r="HD83" s="88"/>
      <c r="HE83" s="88"/>
      <c r="HF83" s="88"/>
      <c r="HG83" s="88"/>
      <c r="HH83" s="88"/>
      <c r="HI83" s="88"/>
      <c r="HJ83" s="88"/>
      <c r="HK83" s="88"/>
      <c r="HL83" s="88"/>
      <c r="HM83" s="88"/>
    </row>
    <row r="84" spans="2:221" s="131" customFormat="1" ht="21" customHeight="1" x14ac:dyDescent="0.3">
      <c r="B84" s="75" t="s">
        <v>65</v>
      </c>
      <c r="C84" s="76"/>
      <c r="D84" s="76"/>
      <c r="E84" s="76"/>
      <c r="F84" s="76"/>
      <c r="G84" s="77"/>
      <c r="H84" s="134"/>
      <c r="I84" s="88"/>
      <c r="J84" s="1"/>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c r="CP84" s="88"/>
      <c r="CQ84" s="88"/>
      <c r="CR84" s="88"/>
      <c r="CS84" s="88"/>
      <c r="CT84" s="88"/>
      <c r="CU84" s="88"/>
      <c r="CV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c r="EM84" s="88"/>
      <c r="EN84" s="88"/>
      <c r="EO84" s="88"/>
      <c r="EP84" s="88"/>
      <c r="EQ84" s="88"/>
      <c r="ER84" s="88"/>
      <c r="ES84" s="88"/>
      <c r="ET84" s="88"/>
      <c r="EU84" s="88"/>
      <c r="EV84" s="88"/>
      <c r="EW84" s="88"/>
      <c r="EX84" s="88"/>
      <c r="EY84" s="88"/>
      <c r="EZ84" s="88"/>
      <c r="FA84" s="88"/>
      <c r="FB84" s="88"/>
      <c r="FC84" s="88"/>
      <c r="FD84" s="88"/>
      <c r="FE84" s="88"/>
      <c r="FF84" s="88"/>
      <c r="FG84" s="88"/>
      <c r="FH84" s="88"/>
      <c r="FI84" s="88"/>
      <c r="FJ84" s="88"/>
      <c r="FK84" s="88"/>
      <c r="FL84" s="88"/>
      <c r="FM84" s="88"/>
      <c r="FN84" s="88"/>
      <c r="FO84" s="88"/>
      <c r="FP84" s="88"/>
      <c r="FQ84" s="88"/>
      <c r="FR84" s="88"/>
      <c r="FS84" s="88"/>
      <c r="FT84" s="88"/>
      <c r="FU84" s="88"/>
      <c r="FV84" s="88"/>
      <c r="FW84" s="88"/>
      <c r="FX84" s="88"/>
      <c r="FY84" s="88"/>
      <c r="FZ84" s="88"/>
      <c r="GA84" s="88"/>
      <c r="GB84" s="88"/>
      <c r="GC84" s="88"/>
      <c r="GD84" s="88"/>
      <c r="GE84" s="88"/>
      <c r="GF84" s="88"/>
      <c r="GG84" s="88"/>
      <c r="GH84" s="88"/>
      <c r="GI84" s="88"/>
      <c r="GJ84" s="88"/>
      <c r="GK84" s="88"/>
      <c r="GL84" s="88"/>
      <c r="GM84" s="88"/>
      <c r="GN84" s="88"/>
      <c r="GO84" s="88"/>
      <c r="GP84" s="88"/>
      <c r="GQ84" s="88"/>
      <c r="GR84" s="88"/>
      <c r="GS84" s="88"/>
      <c r="GT84" s="88"/>
      <c r="GU84" s="88"/>
      <c r="GV84" s="88"/>
      <c r="GW84" s="88"/>
      <c r="GX84" s="88"/>
      <c r="GY84" s="88"/>
      <c r="GZ84" s="88"/>
      <c r="HA84" s="88"/>
      <c r="HB84" s="88"/>
      <c r="HC84" s="88"/>
      <c r="HD84" s="88"/>
      <c r="HE84" s="88"/>
      <c r="HF84" s="88"/>
      <c r="HG84" s="88"/>
      <c r="HH84" s="88"/>
      <c r="HI84" s="88"/>
      <c r="HJ84" s="88"/>
      <c r="HK84" s="88"/>
      <c r="HL84" s="88"/>
      <c r="HM84" s="88"/>
    </row>
    <row r="85" spans="2:221" ht="38.25" customHeight="1" x14ac:dyDescent="0.3">
      <c r="B85" s="75" t="s">
        <v>66</v>
      </c>
      <c r="C85" s="76"/>
      <c r="D85" s="76"/>
      <c r="E85" s="76"/>
      <c r="F85" s="76"/>
      <c r="G85" s="77"/>
    </row>
    <row r="86" spans="2:221" ht="25.5" customHeight="1" x14ac:dyDescent="0.3">
      <c r="B86" s="75" t="s">
        <v>67</v>
      </c>
      <c r="C86" s="76"/>
      <c r="D86" s="76"/>
      <c r="E86" s="76"/>
      <c r="F86" s="76"/>
      <c r="G86" s="77"/>
    </row>
    <row r="87" spans="2:221" ht="21" customHeight="1" x14ac:dyDescent="0.3">
      <c r="B87" s="75" t="s">
        <v>68</v>
      </c>
      <c r="C87" s="76"/>
      <c r="D87" s="76"/>
      <c r="E87" s="76"/>
      <c r="F87" s="76"/>
      <c r="G87" s="77"/>
    </row>
    <row r="88" spans="2:221" x14ac:dyDescent="0.3">
      <c r="B88" s="75" t="s">
        <v>69</v>
      </c>
      <c r="C88" s="76"/>
      <c r="D88" s="76"/>
      <c r="E88" s="76"/>
      <c r="F88" s="76"/>
      <c r="G88" s="77"/>
    </row>
    <row r="89" spans="2:221" x14ac:dyDescent="0.3">
      <c r="B89" s="75" t="s">
        <v>70</v>
      </c>
      <c r="C89" s="76"/>
      <c r="D89" s="76"/>
      <c r="E89" s="76"/>
      <c r="F89" s="76"/>
      <c r="G89" s="77"/>
    </row>
    <row r="90" spans="2:221" x14ac:dyDescent="0.3">
      <c r="B90" s="82" t="s">
        <v>71</v>
      </c>
      <c r="C90" s="83"/>
      <c r="D90" s="83"/>
      <c r="E90" s="83"/>
      <c r="F90" s="83"/>
      <c r="G90" s="84"/>
    </row>
    <row r="91" spans="2:221" ht="31.5" customHeight="1" thickBot="1" x14ac:dyDescent="0.35">
      <c r="B91" s="79" t="s">
        <v>72</v>
      </c>
      <c r="C91" s="80"/>
      <c r="D91" s="80"/>
      <c r="E91" s="80"/>
      <c r="F91" s="80"/>
      <c r="G91" s="81"/>
    </row>
    <row r="93" spans="2:221" x14ac:dyDescent="0.3">
      <c r="B93" s="143" t="s">
        <v>73</v>
      </c>
      <c r="C93" s="144"/>
      <c r="D93" s="144"/>
      <c r="E93" s="145"/>
      <c r="F93" s="146"/>
      <c r="G93" s="146"/>
    </row>
    <row r="94" spans="2:221" x14ac:dyDescent="0.3">
      <c r="B94" s="147"/>
      <c r="C94" s="148"/>
      <c r="D94" s="144"/>
      <c r="E94" s="149"/>
      <c r="F94" s="150"/>
      <c r="G94" s="150"/>
    </row>
    <row r="95" spans="2:221" x14ac:dyDescent="0.3">
      <c r="B95" s="151" t="s">
        <v>75</v>
      </c>
      <c r="C95" s="152" t="s">
        <v>76</v>
      </c>
      <c r="D95" s="152"/>
      <c r="E95" s="22" t="s">
        <v>74</v>
      </c>
      <c r="F95" s="22"/>
      <c r="G95" s="22"/>
    </row>
  </sheetData>
  <sheetProtection algorithmName="SHA-512" hashValue="KuipWdOclCKSHd//geKlcsVfGG1c/+gdYEmCGBaVhppQCHl6X2M9Na8Kf5EZKCjPjaeObyvvGB6+9Cj9rg3ryA==" saltValue="C/YQ7s8prH/2FDlQUF+glQ==" spinCount="100000" sheet="1" objects="1" scenarios="1"/>
  <protectedRanges>
    <protectedRange algorithmName="SHA-512" hashValue="5FRjzaT2qtW3cJw/2GBhwl+sKcO6DvtiZS0H1cMHWD6dxtiUh/5vrGC35H9ELlkJCnvWJ4qU1al6UViGsCbreQ==" saltValue="aTXStziJ+xzLQmDcmK0LcA==" spinCount="100000" sqref="H78" name="ETAPA 3_1" securityDescriptor="O:WDG:WDD:(A;;CC;;;BU)"/>
    <protectedRange algorithmName="SHA-512" hashValue="wcY10QtZ9yEyeIPvw3ybCiRQFkot67Gw82CrPcHCtI1M68PTYi2fo5Feib1JbOAymbFTvMzZi/rhAfAlSnWnnw==" saltValue="Zg3Yg+7KbxrwY8/qnxlkQg==" spinCount="100000" sqref="H55" name="ETAPA 2_1" securityDescriptor="O:WDG:WDD:(A;;CC;;;BU)"/>
    <protectedRange algorithmName="SHA-512" hashValue="OHjc/erdaQN536AqkMXeXgAEGFYRArf8le9gIhDVmt47NOSTWs17e9evc+sYv3EvnSMXXscupQzFsJuVPE1srA==" saltValue="hNg0aQYtCIo7UqKKsKkGXg==" spinCount="100000" sqref="H30:H33" name="ETAPA 1_1" securityDescriptor="O:WDG:WDD:(A;;CC;;;BU)"/>
  </protectedRanges>
  <mergeCells count="51">
    <mergeCell ref="B27:F27"/>
    <mergeCell ref="B91:G91"/>
    <mergeCell ref="B86:G86"/>
    <mergeCell ref="B87:G87"/>
    <mergeCell ref="B88:G88"/>
    <mergeCell ref="B89:G89"/>
    <mergeCell ref="B90:G90"/>
    <mergeCell ref="B81:G81"/>
    <mergeCell ref="B82:G82"/>
    <mergeCell ref="B83:G83"/>
    <mergeCell ref="B84:G84"/>
    <mergeCell ref="B85:G85"/>
    <mergeCell ref="B79:G79"/>
    <mergeCell ref="B80:G80"/>
    <mergeCell ref="C70:F70"/>
    <mergeCell ref="C72:F72"/>
    <mergeCell ref="B75:G75"/>
    <mergeCell ref="B76:G76"/>
    <mergeCell ref="B77:G77"/>
    <mergeCell ref="B78:G78"/>
    <mergeCell ref="C71:F71"/>
    <mergeCell ref="C73:F73"/>
    <mergeCell ref="C74:F74"/>
    <mergeCell ref="D63:D65"/>
    <mergeCell ref="F63:F64"/>
    <mergeCell ref="C28:G28"/>
    <mergeCell ref="C41:F41"/>
    <mergeCell ref="C42:F42"/>
    <mergeCell ref="C43:F43"/>
    <mergeCell ref="B44:F44"/>
    <mergeCell ref="C45:G45"/>
    <mergeCell ref="C58:F58"/>
    <mergeCell ref="C59:F59"/>
    <mergeCell ref="C60:F60"/>
    <mergeCell ref="B61:F62"/>
    <mergeCell ref="G61:G62"/>
    <mergeCell ref="B10:F10"/>
    <mergeCell ref="E95:G95"/>
    <mergeCell ref="B1:G1"/>
    <mergeCell ref="B2:G2"/>
    <mergeCell ref="B3:E3"/>
    <mergeCell ref="F3:G3"/>
    <mergeCell ref="B5:G5"/>
    <mergeCell ref="B7:B8"/>
    <mergeCell ref="C7:D9"/>
    <mergeCell ref="C11:G11"/>
    <mergeCell ref="C24:F24"/>
    <mergeCell ref="C25:F25"/>
    <mergeCell ref="C26:F26"/>
    <mergeCell ref="B63:B64"/>
    <mergeCell ref="C63:C65"/>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IPIALES</vt:lpstr>
      <vt:lpstr>IPIALES!Área_de_impresión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dcterms:created xsi:type="dcterms:W3CDTF">2020-07-07T23:29:33Z</dcterms:created>
  <dcterms:modified xsi:type="dcterms:W3CDTF">2020-08-03T23:01:36Z</dcterms:modified>
</cp:coreProperties>
</file>