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yuly.a.perez\Documents\4. Proyectos_OPI_2019\2. LICITACIONES\1. LICITACION INTERVENTORÍA VIAS 2019\2. OFRECIMIENTO ECONOMICO INTERVENTORIA\Versión en Blanco\"/>
    </mc:Choice>
  </mc:AlternateContent>
  <xr:revisionPtr revIDLastSave="0" documentId="13_ncr:1_{58487757-E3D8-43BF-A7E7-905C2DE62798}" xr6:coauthVersionLast="45" xr6:coauthVersionMax="45" xr10:uidLastSave="{00000000-0000-0000-0000-000000000000}"/>
  <bookViews>
    <workbookView xWindow="-23148" yWindow="-108" windowWidth="23256" windowHeight="12576" xr2:uid="{26DBFC1C-502F-4BFD-ACC2-3A7A16F16A06}"/>
  </bookViews>
  <sheets>
    <sheet name="EL PAUJI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[1]!absc</definedName>
    <definedName name="_PJ50">#REF!</definedName>
    <definedName name="_pj51">#REF!</definedName>
    <definedName name="A">#REF!</definedName>
    <definedName name="A_impresión_IM">#REF!</definedName>
    <definedName name="absc">#N/A</definedName>
    <definedName name="adoq">[2]!absc</definedName>
    <definedName name="alc">[3]!absc</definedName>
    <definedName name="AÑOWUIE">'[4]Res-Accide-10'!$R$2:$R$7</definedName>
    <definedName name="APU">[5]!absc</definedName>
    <definedName name="APU221.1">#REF!</definedName>
    <definedName name="APU221.2">#REF!</definedName>
    <definedName name="_xlnm.Print_Area" localSheetId="0">'EL PAUJIL'!$A$1:$H$108</definedName>
    <definedName name="_xlnm.Print_Area">#REF!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[10]!absc</definedName>
    <definedName name="LOCA1">[5]!absc</definedName>
    <definedName name="MAL">'[11]Estado Resumen'!#REF!&lt;2.5</definedName>
    <definedName name="MALO">'[12]ESTADO VÍA-CRIT.TECNICO'!#REF!&lt;2.5</definedName>
    <definedName name="MAT">#REF!</definedName>
    <definedName name="NM">#REF!</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0" i="1" l="1"/>
  <c r="G81" i="1"/>
  <c r="G79" i="1" l="1"/>
  <c r="G82" i="1" s="1"/>
  <c r="C61" i="1"/>
  <c r="C48" i="1"/>
  <c r="C69" i="1" s="1"/>
  <c r="C47" i="1"/>
  <c r="C68" i="1" s="1"/>
  <c r="C46" i="1"/>
  <c r="C67" i="1" s="1"/>
  <c r="C45" i="1"/>
  <c r="C66" i="1" s="1"/>
  <c r="G65" i="1"/>
  <c r="C44" i="1"/>
  <c r="C65" i="1" s="1"/>
  <c r="C43" i="1"/>
  <c r="C64" i="1" s="1"/>
  <c r="G42" i="1"/>
  <c r="C42" i="1"/>
  <c r="C63" i="1" s="1"/>
  <c r="G41" i="1"/>
  <c r="C41" i="1"/>
  <c r="C62" i="1" s="1"/>
  <c r="G61" i="1"/>
  <c r="C40" i="1"/>
  <c r="G39" i="1"/>
  <c r="C39" i="1"/>
  <c r="C60" i="1" s="1"/>
  <c r="C38" i="1"/>
  <c r="C59" i="1" s="1"/>
  <c r="G58" i="1"/>
  <c r="C37" i="1"/>
  <c r="C58" i="1" s="1"/>
  <c r="G57" i="1"/>
  <c r="C36" i="1"/>
  <c r="C57" i="1" s="1"/>
  <c r="G35" i="1"/>
  <c r="C35" i="1"/>
  <c r="C56" i="1" s="1"/>
  <c r="C34" i="1"/>
  <c r="C55" i="1" s="1"/>
  <c r="G25" i="1"/>
  <c r="G23" i="1"/>
  <c r="G22" i="1"/>
  <c r="G21" i="1"/>
  <c r="G20" i="1"/>
  <c r="G19" i="1"/>
  <c r="G18" i="1"/>
  <c r="G16" i="1"/>
  <c r="G15" i="1"/>
  <c r="G14" i="1"/>
  <c r="G13" i="1"/>
  <c r="F3" i="1"/>
  <c r="G63" i="1" l="1"/>
  <c r="G38" i="1"/>
  <c r="G56" i="1"/>
  <c r="G40" i="1"/>
  <c r="G44" i="1"/>
  <c r="G45" i="1"/>
  <c r="G66" i="1"/>
  <c r="G47" i="1"/>
  <c r="G68" i="1"/>
  <c r="G69" i="1"/>
  <c r="G48" i="1"/>
  <c r="G24" i="1"/>
  <c r="G62" i="1"/>
  <c r="G36" i="1"/>
  <c r="G60" i="1"/>
  <c r="G26" i="1"/>
  <c r="G37" i="1"/>
  <c r="G27" i="1"/>
  <c r="G28" i="1" l="1"/>
  <c r="G30" i="1" s="1"/>
  <c r="G34" i="1"/>
  <c r="G49" i="1" s="1"/>
  <c r="G51" i="1" s="1"/>
  <c r="G55" i="1"/>
  <c r="G64" i="1"/>
  <c r="G43" i="1"/>
  <c r="G46" i="1"/>
  <c r="G67" i="1"/>
  <c r="G70" i="1" l="1"/>
  <c r="G72" i="1" s="1"/>
  <c r="G73" i="1" s="1"/>
  <c r="G83" i="1" s="1"/>
  <c r="G84" i="1" s="1"/>
  <c r="G86" i="1" s="1"/>
</calcChain>
</file>

<file path=xl/sharedStrings.xml><?xml version="1.0" encoding="utf-8"?>
<sst xmlns="http://schemas.openxmlformats.org/spreadsheetml/2006/main" count="94" uniqueCount="82">
  <si>
    <t>MEJORAMIENTO VÍA EL PAUJIL - CARTAGENA DEL CHAIRA; ETAPA 3
DEPARTAMENTO DEL   CAQUETÁ A DESARROLLARSE EN LOS MUNICIPIOS DE LA MONTAÑITA, FLORENCIA, SOLITA, CURILLO, EL PAUJIL Y CARTAGENA DEL CHAIRÁ, DEL DEPARTAMENTO DE CAQUETÁ.</t>
  </si>
  <si>
    <t xml:space="preserve">PLAZO: </t>
  </si>
  <si>
    <t xml:space="preserve"> MESES</t>
  </si>
  <si>
    <t>FORMULARIO No. 1</t>
  </si>
  <si>
    <t>CANT.</t>
  </si>
  <si>
    <t>CARGO / OFICIO</t>
  </si>
  <si>
    <t>COSTOS</t>
  </si>
  <si>
    <t>PARTICIPACIÓN</t>
  </si>
  <si>
    <t>VALOR</t>
  </si>
  <si>
    <t>DE PERSONAL</t>
  </si>
  <si>
    <t>(h-mes)</t>
  </si>
  <si>
    <t>PARCIAL ($)</t>
  </si>
  <si>
    <t>(1)</t>
  </si>
  <si>
    <t>(2)</t>
  </si>
  <si>
    <t>(3)</t>
  </si>
  <si>
    <r>
      <t>(1)*(2)*(3) =</t>
    </r>
    <r>
      <rPr>
        <b/>
        <sz val="8"/>
        <color indexed="12"/>
        <rFont val="Arial"/>
        <family val="2"/>
      </rPr>
      <t xml:space="preserve"> (4)</t>
    </r>
  </si>
  <si>
    <t xml:space="preserve">COSTOS DIRECTOS DE PERSONAL </t>
  </si>
  <si>
    <t>PERSONAL PROFESIONAL</t>
  </si>
  <si>
    <t>Director de Interventoria (Especialista Pavimentos/Geotecnia)</t>
  </si>
  <si>
    <t>Profesional Especialista en Diseño de Vias</t>
  </si>
  <si>
    <t>Profesional Especialista en Estructuras</t>
  </si>
  <si>
    <t>Profesional Especialista en Hidraulica e Hidrologia</t>
  </si>
  <si>
    <t>Profesional Especialista en Pavimentos</t>
  </si>
  <si>
    <t>Profesional Juridico</t>
  </si>
  <si>
    <t>Profesional Ambiental</t>
  </si>
  <si>
    <t>Profesional Social</t>
  </si>
  <si>
    <t>Profesional Civil (Residente de Interventoria)</t>
  </si>
  <si>
    <t>Auxiliar Residente de Obra</t>
  </si>
  <si>
    <t>Profesional HSE</t>
  </si>
  <si>
    <t>Laboratorista</t>
  </si>
  <si>
    <t>Topografo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</si>
  <si>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</si>
  <si>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</si>
  <si>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</si>
  <si>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</si>
  <si>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</si>
  <si>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</si>
  <si>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</si>
  <si>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</si>
  <si>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CONCEPTO</t>
  </si>
  <si>
    <t>UNIDAD</t>
  </si>
  <si>
    <t>COSTO</t>
  </si>
  <si>
    <t>UTILIZACION</t>
  </si>
  <si>
    <t>($)</t>
  </si>
  <si>
    <t>(7)</t>
  </si>
  <si>
    <t>(8)</t>
  </si>
  <si>
    <t>(9)</t>
  </si>
  <si>
    <r>
      <t xml:space="preserve">(7)*(8)*(9) = </t>
    </r>
    <r>
      <rPr>
        <b/>
        <sz val="8"/>
        <color indexed="12"/>
        <rFont val="Arial"/>
        <family val="2"/>
      </rPr>
      <t>(10)</t>
    </r>
  </si>
  <si>
    <t>OTROS COSTOS DIRECTOS</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</si>
  <si>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</si>
  <si>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</si>
  <si>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</si>
  <si>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(E)</t>
    </r>
  </si>
  <si>
    <r>
      <t xml:space="preserve">SUBTOTAL COSTOS BASICOS = (E) + (D) = </t>
    </r>
    <r>
      <rPr>
        <b/>
        <sz val="8"/>
        <color indexed="12"/>
        <rFont val="Arial"/>
        <family val="2"/>
      </rPr>
      <t>(F)</t>
    </r>
  </si>
  <si>
    <r>
      <t xml:space="preserve">IVA = 19% * (F) = </t>
    </r>
    <r>
      <rPr>
        <b/>
        <sz val="8"/>
        <color indexed="12"/>
        <rFont val="Arial"/>
        <family val="2"/>
      </rPr>
      <t>(G)</t>
    </r>
  </si>
  <si>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</si>
  <si>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</si>
  <si>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</si>
  <si>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</si>
  <si>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Viaticos Especialista y Director de Obra</t>
  </si>
  <si>
    <t>DIA</t>
  </si>
  <si>
    <r>
      <t xml:space="preserve">Implementación del protocolo de bioseguridad por covid-19 = </t>
    </r>
    <r>
      <rPr>
        <b/>
        <sz val="8"/>
        <color indexed="12"/>
        <rFont val="Arial"/>
        <family val="2"/>
      </rPr>
      <t>(H)</t>
    </r>
  </si>
  <si>
    <t>COSTO TOTAL = (F) + (G) + (H)</t>
  </si>
  <si>
    <t>4.Los viáticos se reconocerán según su utilización real y sin superar los topes fijados en la Resolución que el Instituto a tal fecha tenga vigente. Se reconocerán viáticos a los Profesionales de dedicación parcial, sin prima regional. En los casos en que se requiera la presencia del Director e Ingenieros Residentes de Interventoría en Planta Central de INVIAS Bogotá, se le reconocerán viáticos.</t>
  </si>
  <si>
    <t>5. El personal de Interventoría irá siendo vinculado a medida que se requiera su utilización en el proyecto, así como los demás recursos de Interventoría (Vehículos, equipos de topografía, laboratorios, etc.), lo cual debe ser aprobado por la entidad a cargo de la supervisión del Contrato de Interventoría.</t>
  </si>
  <si>
    <t>6. La participación del personal en el Proyecto y la utilización de los otros costos directos, se pagarán mensualmente, de conformidad con  la programación de recursos aprobada por el Supervisor del Contrato.</t>
  </si>
  <si>
    <t>7. Los Especialistas que participen de tiempo parcial en la Interventoría del proyecto deben presentar una declaración juramentada de que su dedicación total en los diferentes proyectos en que participa no supera el 100 %.</t>
  </si>
  <si>
    <t>8.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</si>
  <si>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9. Los costos directos de personal deben estar soportados por la nómina firmada, los cuales se anexarán al acta de costos para el trámite correspondiente ante el Instituto.</t>
  </si>
  <si>
    <t>10. El Equipo Completo de Topografía o Trabajo de Topografia, Laboratorio Completo de Suelos, Pavimentos y Concretos, o Ensayos de Laboratorio de Suelos, Pavimentos y Concretos, Oficina/Campamento (incluye  dotación y servicios públicos),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</si>
  <si>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11. Para el caso del reembolso de los costos globales( en el evento en que aplique), es responsabilidad de la Interventoría el gasto racional de estos recursos, de acuerdo con las necesidades del proyecto dentro del plazo contractual.</t>
  </si>
  <si>
    <t>12. La participación del personal en el Proyecto y la utilización de los otros costos directos, se pagarán mensualmente, de conformidad con la programación de recursos aprobada por el Supervisor del Contrato.</t>
  </si>
  <si>
    <t>13. Los valores que aparecen inmodificables no podrán alterarse, de lo contrario, será causal de rechazo.</t>
  </si>
  <si>
    <t>14. Se debe presentar el desglose del Factor Multiplicador en el formato expuesto y solo un valor para la oferta en mención.</t>
  </si>
  <si>
    <t>15. EL INTERVENTOR dará estricto cumplimiento de los protocolos de Bioseguridad, así como del Decreto 531 de 2020 y la Resolución 312 de 2019. Y 0666 de 2020</t>
  </si>
  <si>
    <t>16. El proponente no podrá modificar, adicionar o suprimir, los ítems que la entidad ha establecido para costos Directos de Personal y Otros Costos Directos , ni las participaciones (h-mes), ni modificar, adicionar o suprimir las cantidades de los ítems del Formulario 1.    Se recomienda estructurar su propuesta económica con el Formulario 1 publicado por la Entidad en definitivo  para el presente proceso de selección.</t>
  </si>
  <si>
    <r>
      <t xml:space="preserve">TOTAL DE COSTOS DE PERSONAL= </t>
    </r>
    <r>
      <rPr>
        <b/>
        <sz val="8"/>
        <color rgb="FF0000FF"/>
        <rFont val="Arial"/>
        <family val="2"/>
      </rPr>
      <t>(D)</t>
    </r>
    <r>
      <rPr>
        <b/>
        <sz val="8"/>
        <rFont val="Arial"/>
        <family val="2"/>
      </rPr>
      <t xml:space="preserve"> = (A)+(B)+(C )</t>
    </r>
  </si>
  <si>
    <t>FIRMAS:</t>
  </si>
  <si>
    <t>Nombre del proponente</t>
  </si>
  <si>
    <t>Nombre y firma del Representante Legal del Proponente</t>
  </si>
  <si>
    <t>ETAPA 1: PREVIA EN MESES</t>
  </si>
  <si>
    <t>ETAPA 2:ESTUDIOS Y DISEÑOS Y EJECUCION  DE OBRA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</si>
</sst>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_-&quot;$&quot;\ * #,##0_-;\-&quot;$&quot;\ * #,##0_-;_-&quot;$&quot;\ * &quot;-&quot;_-;_-@_-"/>
    <numFmt numFmtId="169" formatCode="_-* #,##0_-;\-* #,##0_-;_-* &quot;-&quot;_-;_-@_-"/>
    <numFmt numFmtId="170" formatCode="_-* #,##0.00_-;\-* #,##0.00_-;_-* &quot;-&quot;??_-;_-@_-"/>
    <numFmt numFmtId="171" formatCode="_(&quot;$&quot;\ * #,##0_);_(&quot;$&quot;\ * \(#,##0\);_(&quot;$&quot;\ * &quot;-&quot;_);_(@_)"/>
  </numFmts>
  <fonts count="20" x14ac:knownFonts="1">
    <font>
      <sz val="11"/>
      <color theme="1"/>
      <name val="Arial Narrow"/>
      <family val="2"/>
    </font>
    <font>
      <sz val="11"/>
      <color theme="1"/>
      <name val="Calibri"/>
      <family val="2"/>
      <scheme val="minor"/>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sz val="11"/>
      <color indexed="8"/>
      <name val="Calibri"/>
      <family val="2"/>
    </font>
    <font>
      <b/>
      <sz val="8"/>
      <color rgb="FF0000FF"/>
      <name val="Arial"/>
      <family val="2"/>
    </font>
    <font>
      <sz val="12"/>
      <name val="Arial Narrow"/>
      <family val="2"/>
    </font>
    <font>
      <sz val="11"/>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3">
    <xf numFmtId="0" fontId="0" fillId="0" borderId="0"/>
    <xf numFmtId="4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5" fillId="0" borderId="0" applyNumberFormat="0" applyFill="0" applyBorder="0" applyProtection="0">
      <alignment vertical="top"/>
    </xf>
    <xf numFmtId="9" fontId="2" fillId="0" borderId="0" applyFont="0" applyFill="0" applyBorder="0" applyAlignment="0" applyProtection="0"/>
    <xf numFmtId="166" fontId="15" fillId="0" borderId="0" applyFont="0" applyFill="0" applyBorder="0" applyAlignment="0" applyProtection="0"/>
    <xf numFmtId="164" fontId="16" fillId="0" borderId="0" applyFont="0" applyFill="0" applyBorder="0" applyAlignment="0" applyProtection="0"/>
    <xf numFmtId="0" fontId="5" fillId="0" borderId="0" applyNumberFormat="0" applyFill="0" applyBorder="0" applyProtection="0">
      <alignment vertical="top"/>
    </xf>
    <xf numFmtId="42" fontId="3" fillId="0" borderId="0" applyFont="0" applyFill="0" applyBorder="0" applyAlignment="0" applyProtection="0"/>
    <xf numFmtId="0" fontId="16" fillId="0" borderId="0"/>
    <xf numFmtId="169" fontId="3" fillId="0" borderId="0" applyFont="0" applyFill="0" applyBorder="0" applyAlignment="0" applyProtection="0"/>
    <xf numFmtId="171" fontId="3" fillId="0" borderId="0" applyFont="0" applyFill="0" applyBorder="0" applyAlignment="0" applyProtection="0"/>
    <xf numFmtId="9" fontId="1" fillId="0" borderId="0" applyFont="0" applyFill="0" applyBorder="0" applyAlignment="0" applyProtection="0"/>
    <xf numFmtId="43" fontId="15" fillId="0" borderId="0" applyFont="0" applyFill="0" applyBorder="0" applyAlignment="0" applyProtection="0"/>
    <xf numFmtId="9" fontId="1" fillId="0" borderId="0" applyFont="0" applyFill="0" applyBorder="0" applyAlignment="0" applyProtection="0"/>
    <xf numFmtId="169" fontId="3" fillId="0" borderId="0" applyFont="0" applyFill="0" applyBorder="0" applyAlignment="0" applyProtection="0"/>
    <xf numFmtId="9" fontId="1" fillId="0" borderId="0" applyFont="0" applyFill="0" applyBorder="0" applyAlignment="0" applyProtection="0"/>
    <xf numFmtId="170" fontId="15"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9" fontId="1" fillId="0" borderId="0" applyFont="0" applyFill="0" applyBorder="0" applyAlignment="0" applyProtection="0"/>
    <xf numFmtId="168" fontId="3" fillId="0" borderId="0" applyFont="0" applyFill="0" applyBorder="0" applyAlignment="0" applyProtection="0"/>
  </cellStyleXfs>
  <cellXfs count="148">
    <xf numFmtId="0" fontId="0" fillId="0" borderId="0" xfId="0"/>
    <xf numFmtId="9" fontId="14" fillId="0" borderId="28" xfId="5" applyFont="1" applyFill="1" applyBorder="1" applyAlignment="1" applyProtection="1">
      <alignment horizontal="center" vertical="center"/>
    </xf>
    <xf numFmtId="167" fontId="6" fillId="0" borderId="29" xfId="6" applyNumberFormat="1" applyFont="1" applyBorder="1" applyAlignment="1" applyProtection="1">
      <alignment vertical="center" wrapText="1"/>
    </xf>
    <xf numFmtId="167" fontId="7" fillId="4" borderId="32" xfId="6" applyNumberFormat="1" applyFont="1" applyFill="1" applyBorder="1" applyAlignment="1" applyProtection="1">
      <alignment vertical="center" wrapText="1"/>
    </xf>
    <xf numFmtId="9" fontId="14" fillId="0" borderId="12" xfId="5" applyFont="1" applyFill="1" applyBorder="1" applyAlignment="1" applyProtection="1">
      <alignment horizontal="center" vertical="center"/>
    </xf>
    <xf numFmtId="167" fontId="7" fillId="4" borderId="0" xfId="6" applyNumberFormat="1" applyFont="1" applyFill="1" applyBorder="1" applyAlignment="1" applyProtection="1">
      <alignment vertical="center" wrapText="1"/>
    </xf>
    <xf numFmtId="167" fontId="6" fillId="4" borderId="29" xfId="6" applyNumberFormat="1" applyFont="1" applyFill="1" applyBorder="1" applyAlignment="1" applyProtection="1">
      <alignment vertical="center" wrapText="1"/>
    </xf>
    <xf numFmtId="167" fontId="6" fillId="0" borderId="29" xfId="6" applyNumberFormat="1" applyFont="1" applyFill="1" applyBorder="1" applyAlignment="1" applyProtection="1">
      <alignment vertical="center" wrapText="1"/>
    </xf>
    <xf numFmtId="165" fontId="14" fillId="0" borderId="27" xfId="2" applyNumberFormat="1" applyFont="1" applyBorder="1" applyAlignment="1" applyProtection="1">
      <alignment vertical="center"/>
      <protection locked="0"/>
    </xf>
    <xf numFmtId="165" fontId="14" fillId="0" borderId="28" xfId="2" applyNumberFormat="1" applyFont="1" applyBorder="1" applyAlignment="1" applyProtection="1">
      <alignment vertical="center"/>
      <protection locked="0"/>
    </xf>
    <xf numFmtId="42" fontId="6" fillId="2" borderId="0" xfId="9" applyFont="1" applyFill="1" applyBorder="1" applyAlignment="1" applyProtection="1">
      <alignment vertical="center" wrapText="1"/>
    </xf>
    <xf numFmtId="42" fontId="6" fillId="2" borderId="28" xfId="9" applyFont="1" applyFill="1" applyBorder="1" applyAlignment="1" applyProtection="1">
      <alignment horizontal="center" vertical="center" wrapText="1"/>
      <protection locked="0"/>
    </xf>
    <xf numFmtId="42" fontId="6" fillId="2" borderId="18" xfId="9" applyFont="1" applyFill="1" applyBorder="1" applyAlignment="1" applyProtection="1">
      <alignment horizontal="center" vertical="center" wrapText="1"/>
      <protection locked="0"/>
    </xf>
    <xf numFmtId="0" fontId="6" fillId="2" borderId="28" xfId="1" applyNumberFormat="1" applyFont="1" applyFill="1" applyBorder="1" applyAlignment="1" applyProtection="1">
      <alignment horizontal="center" vertical="center" wrapText="1"/>
    </xf>
    <xf numFmtId="0" fontId="6" fillId="2" borderId="18" xfId="1" applyNumberFormat="1" applyFont="1" applyFill="1" applyBorder="1" applyAlignment="1" applyProtection="1">
      <alignment horizontal="center" vertical="center" wrapText="1"/>
    </xf>
    <xf numFmtId="0" fontId="19" fillId="2" borderId="0" xfId="4" applyNumberFormat="1" applyFont="1" applyFill="1" applyBorder="1" applyAlignment="1" applyProtection="1">
      <alignment horizontal="center" vertical="center" wrapText="1"/>
    </xf>
    <xf numFmtId="0" fontId="11" fillId="0" borderId="2" xfId="4" quotePrefix="1" applyFont="1" applyFill="1" applyBorder="1" applyAlignment="1" applyProtection="1">
      <alignment horizontal="right" vertical="center" wrapText="1"/>
    </xf>
    <xf numFmtId="0" fontId="11" fillId="0" borderId="20" xfId="4" quotePrefix="1" applyFont="1" applyFill="1" applyBorder="1" applyAlignment="1" applyProtection="1">
      <alignment horizontal="right" vertical="center" wrapText="1"/>
    </xf>
    <xf numFmtId="0" fontId="4" fillId="2" borderId="0" xfId="0" applyFont="1" applyFill="1" applyAlignment="1" applyProtection="1">
      <alignment horizontal="center" vertical="center" wrapText="1"/>
    </xf>
    <xf numFmtId="0" fontId="7" fillId="2" borderId="0" xfId="0" applyFont="1" applyFill="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2" xfId="4" applyFont="1" applyFill="1" applyBorder="1" applyAlignment="1" applyProtection="1">
      <alignment horizontal="center" vertical="center" wrapText="1"/>
    </xf>
    <xf numFmtId="0" fontId="7" fillId="2" borderId="3" xfId="4" applyFont="1" applyFill="1" applyBorder="1" applyAlignment="1" applyProtection="1">
      <alignment horizontal="center" vertical="center" wrapText="1"/>
    </xf>
    <xf numFmtId="0" fontId="9" fillId="2" borderId="0" xfId="4" applyFont="1" applyFill="1" applyAlignment="1" applyProtection="1">
      <alignment horizontal="center" vertical="center" wrapText="1"/>
    </xf>
    <xf numFmtId="0" fontId="6" fillId="0" borderId="4" xfId="4" applyFont="1" applyFill="1" applyBorder="1" applyAlignment="1" applyProtection="1">
      <alignment horizontal="center" vertical="center" wrapText="1"/>
    </xf>
    <xf numFmtId="0" fontId="6" fillId="0" borderId="9" xfId="4" applyFont="1" applyFill="1" applyBorder="1" applyAlignment="1" applyProtection="1">
      <alignment horizontal="center" vertical="center" wrapText="1"/>
    </xf>
    <xf numFmtId="0" fontId="6" fillId="0" borderId="5" xfId="4" applyFont="1" applyBorder="1" applyAlignment="1" applyProtection="1">
      <alignment horizontal="center" vertical="center" wrapText="1"/>
    </xf>
    <xf numFmtId="0" fontId="6" fillId="0" borderId="6" xfId="4" applyFont="1" applyBorder="1" applyAlignment="1" applyProtection="1">
      <alignment horizontal="center" vertical="center" wrapText="1"/>
    </xf>
    <xf numFmtId="0" fontId="6" fillId="0" borderId="10" xfId="4" applyFont="1" applyBorder="1" applyAlignment="1" applyProtection="1">
      <alignment horizontal="center" vertical="center" wrapText="1"/>
    </xf>
    <xf numFmtId="0" fontId="6" fillId="0" borderId="11" xfId="4" applyFont="1" applyBorder="1" applyAlignment="1" applyProtection="1">
      <alignment horizontal="center" vertical="center" wrapText="1"/>
    </xf>
    <xf numFmtId="0" fontId="6" fillId="0" borderId="16" xfId="4" applyFont="1" applyBorder="1" applyAlignment="1" applyProtection="1">
      <alignment horizontal="center" vertical="center" wrapText="1"/>
    </xf>
    <xf numFmtId="0" fontId="6" fillId="0" borderId="17" xfId="4" applyFont="1" applyBorder="1" applyAlignment="1" applyProtection="1">
      <alignment horizontal="center" vertical="center" wrapText="1"/>
    </xf>
    <xf numFmtId="0" fontId="12" fillId="3" borderId="21" xfId="4" applyFont="1" applyFill="1" applyBorder="1" applyAlignment="1" applyProtection="1">
      <alignment horizontal="left" vertical="center" wrapText="1"/>
    </xf>
    <xf numFmtId="0" fontId="12" fillId="3" borderId="14" xfId="4" applyFont="1" applyFill="1" applyBorder="1" applyAlignment="1" applyProtection="1">
      <alignment horizontal="left" vertical="center" wrapText="1"/>
    </xf>
    <xf numFmtId="0" fontId="7" fillId="4" borderId="31" xfId="4" applyFont="1" applyFill="1" applyBorder="1" applyAlignment="1" applyProtection="1">
      <alignment horizontal="left" vertical="center" wrapText="1"/>
    </xf>
    <xf numFmtId="0" fontId="7" fillId="4" borderId="21" xfId="4" applyFont="1" applyFill="1" applyBorder="1" applyAlignment="1" applyProtection="1">
      <alignment horizontal="left" vertical="center" wrapText="1"/>
    </xf>
    <xf numFmtId="0" fontId="7" fillId="4" borderId="12" xfId="4" applyFont="1" applyFill="1" applyBorder="1" applyAlignment="1" applyProtection="1">
      <alignment horizontal="left" vertical="center" wrapText="1"/>
    </xf>
    <xf numFmtId="0" fontId="7" fillId="4" borderId="26" xfId="4" applyFont="1" applyFill="1" applyBorder="1" applyAlignment="1" applyProtection="1">
      <alignment horizontal="left" vertical="center" wrapText="1"/>
    </xf>
    <xf numFmtId="0" fontId="7" fillId="4" borderId="24" xfId="4" applyFont="1" applyFill="1" applyBorder="1" applyAlignment="1" applyProtection="1">
      <alignment horizontal="left" vertical="center" wrapText="1"/>
    </xf>
    <xf numFmtId="0" fontId="7" fillId="4" borderId="27" xfId="4" applyFont="1" applyFill="1" applyBorder="1" applyAlignment="1" applyProtection="1">
      <alignment horizontal="left" vertical="center" wrapText="1"/>
    </xf>
    <xf numFmtId="0" fontId="7" fillId="4" borderId="34" xfId="4" applyFont="1" applyFill="1" applyBorder="1" applyAlignment="1" applyProtection="1">
      <alignment horizontal="left" vertical="center" wrapText="1"/>
    </xf>
    <xf numFmtId="0" fontId="7" fillId="4" borderId="35" xfId="4" applyFont="1" applyFill="1" applyBorder="1" applyAlignment="1" applyProtection="1">
      <alignment horizontal="left" vertical="center" wrapText="1"/>
    </xf>
    <xf numFmtId="0" fontId="7" fillId="4" borderId="36" xfId="4" applyFont="1" applyFill="1" applyBorder="1" applyAlignment="1" applyProtection="1">
      <alignment horizontal="left" vertical="center" wrapText="1"/>
    </xf>
    <xf numFmtId="0" fontId="6" fillId="0" borderId="42" xfId="4" applyFont="1" applyFill="1" applyBorder="1" applyAlignment="1" applyProtection="1">
      <alignment horizontal="center" vertical="center" wrapText="1"/>
    </xf>
    <xf numFmtId="0" fontId="6" fillId="0" borderId="44" xfId="4" applyFont="1" applyFill="1" applyBorder="1" applyAlignment="1" applyProtection="1">
      <alignment horizontal="center" vertical="center" wrapText="1"/>
    </xf>
    <xf numFmtId="0" fontId="6" fillId="0" borderId="0" xfId="4" applyFont="1" applyBorder="1" applyAlignment="1" applyProtection="1">
      <alignment horizontal="center" vertical="center" wrapText="1"/>
    </xf>
    <xf numFmtId="0" fontId="6" fillId="0" borderId="40" xfId="4" applyFont="1" applyBorder="1" applyAlignment="1" applyProtection="1">
      <alignment horizontal="center" vertical="center" wrapText="1"/>
    </xf>
    <xf numFmtId="0" fontId="6" fillId="0" borderId="43" xfId="4" applyFont="1" applyBorder="1" applyAlignment="1" applyProtection="1">
      <alignment horizontal="center" vertical="center" wrapText="1"/>
    </xf>
    <xf numFmtId="0" fontId="6" fillId="0" borderId="18" xfId="4" applyFont="1" applyBorder="1" applyAlignment="1" applyProtection="1">
      <alignment horizontal="center" vertical="center" wrapText="1"/>
    </xf>
    <xf numFmtId="166" fontId="6" fillId="0" borderId="43" xfId="4" applyNumberFormat="1" applyFont="1" applyBorder="1" applyAlignment="1" applyProtection="1">
      <alignment horizontal="center" vertical="center" wrapText="1"/>
    </xf>
    <xf numFmtId="166" fontId="6" fillId="0" borderId="13" xfId="4" applyNumberFormat="1" applyFont="1" applyBorder="1" applyAlignment="1" applyProtection="1">
      <alignment horizontal="center" vertical="center" wrapText="1"/>
    </xf>
    <xf numFmtId="0" fontId="7" fillId="4" borderId="4" xfId="4" applyFont="1" applyFill="1" applyBorder="1" applyAlignment="1" applyProtection="1">
      <alignment horizontal="center" vertical="center" wrapText="1"/>
    </xf>
    <xf numFmtId="0" fontId="7" fillId="4" borderId="38" xfId="4" applyFont="1" applyFill="1" applyBorder="1" applyAlignment="1" applyProtection="1">
      <alignment horizontal="center" vertical="center" wrapText="1"/>
    </xf>
    <xf numFmtId="0" fontId="7" fillId="4" borderId="8" xfId="4" applyFont="1" applyFill="1" applyBorder="1" applyAlignment="1" applyProtection="1">
      <alignment horizontal="center" vertical="center" wrapText="1"/>
    </xf>
    <xf numFmtId="0" fontId="7" fillId="4" borderId="15" xfId="4" applyFont="1" applyFill="1" applyBorder="1" applyAlignment="1" applyProtection="1">
      <alignment horizontal="center" vertical="center" wrapText="1"/>
    </xf>
    <xf numFmtId="0" fontId="7" fillId="4" borderId="40" xfId="4" applyFont="1" applyFill="1" applyBorder="1" applyAlignment="1" applyProtection="1">
      <alignment horizontal="center" vertical="center" wrapText="1"/>
    </xf>
    <xf numFmtId="0" fontId="7" fillId="4" borderId="19" xfId="4" applyFont="1" applyFill="1" applyBorder="1" applyAlignment="1" applyProtection="1">
      <alignment horizontal="center" vertical="center" wrapText="1"/>
    </xf>
    <xf numFmtId="167" fontId="7" fillId="4" borderId="39" xfId="4" applyNumberFormat="1" applyFont="1" applyFill="1" applyBorder="1" applyAlignment="1" applyProtection="1">
      <alignment horizontal="center" vertical="center" wrapText="1"/>
    </xf>
    <xf numFmtId="167" fontId="7" fillId="4" borderId="41" xfId="4" applyNumberFormat="1" applyFont="1" applyFill="1" applyBorder="1" applyAlignment="1" applyProtection="1">
      <alignment horizontal="center" vertical="center" wrapText="1"/>
    </xf>
    <xf numFmtId="0" fontId="6" fillId="0" borderId="22" xfId="8" applyFont="1" applyFill="1" applyBorder="1" applyAlignment="1" applyProtection="1">
      <alignment horizontal="left" vertical="center" wrapText="1"/>
    </xf>
    <xf numFmtId="0" fontId="6" fillId="0" borderId="24" xfId="8" applyFont="1" applyFill="1" applyBorder="1" applyAlignment="1" applyProtection="1">
      <alignment horizontal="left" vertical="center" wrapText="1"/>
    </xf>
    <xf numFmtId="0" fontId="6" fillId="0" borderId="25" xfId="8" applyFont="1" applyFill="1" applyBorder="1" applyAlignment="1" applyProtection="1">
      <alignment horizontal="left" vertical="center" wrapText="1"/>
    </xf>
    <xf numFmtId="0" fontId="6" fillId="2" borderId="22" xfId="8" applyFont="1" applyFill="1" applyBorder="1" applyAlignment="1" applyProtection="1">
      <alignment horizontal="left" vertical="center" wrapText="1"/>
    </xf>
    <xf numFmtId="0" fontId="6" fillId="2" borderId="24" xfId="8" applyFont="1" applyFill="1" applyBorder="1" applyAlignment="1" applyProtection="1">
      <alignment horizontal="left" vertical="center" wrapText="1"/>
    </xf>
    <xf numFmtId="0" fontId="6" fillId="2" borderId="25" xfId="8" applyFont="1" applyFill="1" applyBorder="1" applyAlignment="1" applyProtection="1">
      <alignment horizontal="left" vertical="center" wrapText="1"/>
    </xf>
    <xf numFmtId="0" fontId="7" fillId="4" borderId="52" xfId="4" applyFont="1" applyFill="1" applyBorder="1" applyAlignment="1" applyProtection="1">
      <alignment horizontal="left" vertical="center" wrapText="1"/>
    </xf>
    <xf numFmtId="0" fontId="7" fillId="4" borderId="28" xfId="4" applyFont="1" applyFill="1" applyBorder="1" applyAlignment="1" applyProtection="1">
      <alignment horizontal="left" vertical="center" wrapText="1"/>
    </xf>
    <xf numFmtId="0" fontId="7" fillId="0" borderId="54" xfId="4" applyFont="1" applyFill="1" applyBorder="1" applyAlignment="1" applyProtection="1">
      <alignment horizontal="left" vertical="center" wrapText="1"/>
    </xf>
    <xf numFmtId="0" fontId="7" fillId="0" borderId="46" xfId="4" applyFont="1" applyFill="1" applyBorder="1" applyAlignment="1" applyProtection="1">
      <alignment horizontal="left" vertical="center" wrapText="1"/>
    </xf>
    <xf numFmtId="0" fontId="7" fillId="0" borderId="47" xfId="4" applyFont="1" applyFill="1" applyBorder="1" applyAlignment="1" applyProtection="1">
      <alignment horizontal="left" vertical="center" wrapText="1"/>
    </xf>
    <xf numFmtId="0" fontId="6" fillId="2" borderId="22" xfId="8" applyFont="1" applyFill="1" applyBorder="1" applyAlignment="1" applyProtection="1">
      <alignment horizontal="justify" vertical="center" wrapText="1"/>
    </xf>
    <xf numFmtId="0" fontId="6" fillId="2" borderId="24" xfId="8" applyFont="1" applyFill="1" applyBorder="1" applyAlignment="1" applyProtection="1">
      <alignment horizontal="justify" vertical="center" wrapText="1"/>
    </xf>
    <xf numFmtId="0" fontId="6" fillId="2" borderId="25" xfId="8" applyFont="1" applyFill="1" applyBorder="1" applyAlignment="1" applyProtection="1">
      <alignment horizontal="justify" vertical="center" wrapText="1"/>
    </xf>
    <xf numFmtId="0" fontId="7" fillId="4" borderId="50" xfId="4" applyFont="1" applyFill="1" applyBorder="1" applyAlignment="1" applyProtection="1">
      <alignment horizontal="left" vertical="center" wrapText="1"/>
    </xf>
    <xf numFmtId="0" fontId="6" fillId="2" borderId="15" xfId="8" applyFont="1" applyFill="1" applyBorder="1" applyAlignment="1" applyProtection="1">
      <alignment horizontal="justify" vertical="center" wrapText="1"/>
    </xf>
    <xf numFmtId="0" fontId="6" fillId="2" borderId="40" xfId="8" applyFont="1" applyFill="1" applyBorder="1" applyAlignment="1" applyProtection="1">
      <alignment horizontal="justify" vertical="center" wrapText="1"/>
    </xf>
    <xf numFmtId="0" fontId="6" fillId="2" borderId="19" xfId="8" applyFont="1" applyFill="1" applyBorder="1" applyAlignment="1" applyProtection="1">
      <alignment horizontal="justify" vertical="center" wrapText="1"/>
    </xf>
    <xf numFmtId="0" fontId="6" fillId="2" borderId="9" xfId="8" applyFont="1" applyFill="1" applyBorder="1" applyAlignment="1" applyProtection="1">
      <alignment horizontal="justify" vertical="center" wrapText="1"/>
    </xf>
    <xf numFmtId="0" fontId="6" fillId="2" borderId="21" xfId="8" applyFont="1" applyFill="1" applyBorder="1" applyAlignment="1" applyProtection="1">
      <alignment horizontal="justify" vertical="center" wrapText="1"/>
    </xf>
    <xf numFmtId="0" fontId="6" fillId="2" borderId="14" xfId="8" applyFont="1" applyFill="1" applyBorder="1" applyAlignment="1" applyProtection="1">
      <alignment horizontal="justify" vertical="center" wrapText="1"/>
    </xf>
    <xf numFmtId="0" fontId="6" fillId="2" borderId="21" xfId="4" applyNumberFormat="1" applyFont="1" applyFill="1" applyBorder="1" applyAlignment="1" applyProtection="1">
      <alignment horizontal="right" vertical="center" wrapText="1"/>
    </xf>
    <xf numFmtId="165" fontId="14" fillId="0" borderId="27" xfId="2" applyNumberFormat="1" applyFont="1" applyBorder="1" applyAlignment="1" applyProtection="1">
      <alignment vertical="center"/>
    </xf>
    <xf numFmtId="0" fontId="6" fillId="2" borderId="0" xfId="4" applyNumberFormat="1" applyFont="1" applyFill="1" applyBorder="1" applyAlignment="1" applyProtection="1">
      <alignment vertical="center" wrapText="1"/>
    </xf>
    <xf numFmtId="0" fontId="6" fillId="2" borderId="0" xfId="4" applyFont="1" applyFill="1" applyBorder="1" applyAlignment="1" applyProtection="1">
      <alignment vertical="center" wrapText="1"/>
    </xf>
    <xf numFmtId="0" fontId="7" fillId="2" borderId="0" xfId="4" applyFont="1" applyFill="1" applyBorder="1" applyAlignment="1" applyProtection="1">
      <alignment horizontal="center" vertical="center" wrapText="1"/>
    </xf>
    <xf numFmtId="0" fontId="6" fillId="2" borderId="0" xfId="4" applyNumberFormat="1" applyFont="1" applyFill="1" applyBorder="1" applyAlignment="1" applyProtection="1">
      <alignment horizontal="right" vertical="center" wrapText="1"/>
    </xf>
    <xf numFmtId="0" fontId="9" fillId="2" borderId="0" xfId="4" applyFont="1" applyFill="1" applyAlignment="1" applyProtection="1">
      <alignment vertical="center" wrapText="1"/>
    </xf>
    <xf numFmtId="0" fontId="10" fillId="2" borderId="0" xfId="4" applyFont="1" applyFill="1" applyAlignment="1" applyProtection="1">
      <alignment vertical="center" wrapText="1"/>
    </xf>
    <xf numFmtId="0" fontId="6" fillId="0" borderId="7" xfId="4" applyFont="1" applyBorder="1" applyAlignment="1" applyProtection="1">
      <alignment horizontal="center" vertical="center" wrapText="1"/>
    </xf>
    <xf numFmtId="0" fontId="6" fillId="0" borderId="8" xfId="4"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applyFont="1" applyBorder="1" applyAlignment="1" applyProtection="1">
      <alignment horizontal="center" vertical="center" wrapText="1"/>
    </xf>
    <xf numFmtId="0" fontId="6" fillId="0" borderId="14" xfId="4" applyFont="1" applyBorder="1" applyAlignment="1" applyProtection="1">
      <alignment horizontal="center" vertical="center" wrapText="1"/>
    </xf>
    <xf numFmtId="0" fontId="11" fillId="0" borderId="15" xfId="4" quotePrefix="1" applyFont="1" applyFill="1" applyBorder="1" applyAlignment="1" applyProtection="1">
      <alignment horizontal="center" vertical="center" wrapText="1"/>
    </xf>
    <xf numFmtId="0" fontId="11" fillId="0" borderId="17" xfId="4" quotePrefix="1" applyFont="1" applyBorder="1" applyAlignment="1" applyProtection="1">
      <alignment horizontal="center" vertical="center" wrapText="1"/>
    </xf>
    <xf numFmtId="0" fontId="11" fillId="0" borderId="18" xfId="4" quotePrefix="1" applyFont="1" applyBorder="1" applyAlignment="1" applyProtection="1">
      <alignment horizontal="center" vertical="center" wrapText="1"/>
    </xf>
    <xf numFmtId="0" fontId="6" fillId="0" borderId="19" xfId="4" applyFont="1" applyBorder="1" applyAlignment="1" applyProtection="1">
      <alignment horizontal="center" vertical="center" wrapText="1"/>
    </xf>
    <xf numFmtId="0" fontId="11" fillId="0" borderId="3" xfId="4" quotePrefix="1" applyFont="1" applyFill="1" applyBorder="1" applyAlignment="1" applyProtection="1">
      <alignment horizontal="center" vertical="center" wrapText="1"/>
    </xf>
    <xf numFmtId="0" fontId="7" fillId="3" borderId="9" xfId="4" applyFont="1" applyFill="1" applyBorder="1" applyAlignment="1" applyProtection="1">
      <alignment vertical="center" wrapText="1"/>
    </xf>
    <xf numFmtId="0" fontId="6" fillId="4" borderId="22" xfId="4" applyFont="1" applyFill="1" applyBorder="1" applyAlignment="1" applyProtection="1">
      <alignment vertical="center" wrapText="1"/>
    </xf>
    <xf numFmtId="0" fontId="7" fillId="4" borderId="23" xfId="4" applyFont="1" applyFill="1" applyBorder="1" applyAlignment="1" applyProtection="1">
      <alignment vertical="center" wrapText="1"/>
    </xf>
    <xf numFmtId="0" fontId="7" fillId="4" borderId="24" xfId="4" applyFont="1" applyFill="1" applyBorder="1" applyAlignment="1" applyProtection="1">
      <alignment vertical="center" wrapText="1"/>
    </xf>
    <xf numFmtId="0" fontId="7" fillId="4" borderId="25" xfId="4" applyFont="1" applyFill="1" applyBorder="1" applyAlignment="1" applyProtection="1">
      <alignment vertical="center" wrapText="1"/>
    </xf>
    <xf numFmtId="0" fontId="6" fillId="0" borderId="22" xfId="4" applyFont="1" applyFill="1" applyBorder="1" applyAlignment="1" applyProtection="1">
      <alignment horizontal="center" vertical="center" wrapText="1"/>
    </xf>
    <xf numFmtId="0" fontId="6" fillId="2" borderId="27" xfId="4" applyNumberFormat="1" applyFont="1" applyFill="1" applyBorder="1" applyAlignment="1" applyProtection="1">
      <alignment horizontal="right" vertical="center" wrapText="1"/>
    </xf>
    <xf numFmtId="0" fontId="6" fillId="0" borderId="30" xfId="4" applyFont="1" applyFill="1" applyBorder="1" applyAlignment="1" applyProtection="1">
      <alignment horizontal="center" vertical="center" wrapText="1"/>
    </xf>
    <xf numFmtId="0" fontId="6" fillId="4" borderId="9" xfId="4" applyFont="1" applyFill="1" applyBorder="1" applyAlignment="1" applyProtection="1">
      <alignment horizontal="center" vertical="center" wrapText="1"/>
    </xf>
    <xf numFmtId="0" fontId="6" fillId="4" borderId="22" xfId="4" applyFont="1" applyFill="1" applyBorder="1" applyAlignment="1" applyProtection="1">
      <alignment horizontal="center" vertical="center" wrapText="1"/>
    </xf>
    <xf numFmtId="0" fontId="6" fillId="4" borderId="33" xfId="4" applyFont="1" applyFill="1" applyBorder="1" applyAlignment="1" applyProtection="1">
      <alignment horizontal="center" vertical="center" wrapText="1"/>
    </xf>
    <xf numFmtId="167" fontId="7" fillId="4" borderId="37" xfId="4" applyNumberFormat="1" applyFont="1" applyFill="1" applyBorder="1" applyAlignment="1" applyProtection="1">
      <alignment vertical="center" wrapText="1"/>
    </xf>
    <xf numFmtId="0" fontId="6" fillId="0" borderId="1" xfId="4" applyFont="1" applyBorder="1" applyAlignment="1" applyProtection="1">
      <alignment horizontal="center" vertical="center" wrapText="1"/>
    </xf>
    <xf numFmtId="0" fontId="11" fillId="0" borderId="45" xfId="4" quotePrefix="1" applyFont="1" applyFill="1" applyBorder="1" applyAlignment="1" applyProtection="1">
      <alignment horizontal="center" vertical="center" wrapText="1"/>
    </xf>
    <xf numFmtId="0" fontId="7" fillId="4" borderId="24" xfId="4" applyFont="1" applyFill="1" applyBorder="1" applyAlignment="1" applyProtection="1">
      <alignment horizontal="justify" vertical="center" wrapText="1"/>
    </xf>
    <xf numFmtId="167" fontId="6" fillId="4" borderId="28" xfId="4" applyNumberFormat="1" applyFont="1" applyFill="1" applyBorder="1" applyAlignment="1" applyProtection="1">
      <alignment vertical="center" wrapText="1"/>
    </xf>
    <xf numFmtId="2" fontId="6" fillId="4" borderId="28" xfId="4" applyNumberFormat="1" applyFont="1" applyFill="1" applyBorder="1" applyAlignment="1" applyProtection="1">
      <alignment horizontal="center" vertical="center" wrapText="1"/>
    </xf>
    <xf numFmtId="0" fontId="6" fillId="0" borderId="48" xfId="4" applyFont="1" applyFill="1" applyBorder="1" applyAlignment="1" applyProtection="1">
      <alignment horizontal="center" vertical="center" wrapText="1"/>
    </xf>
    <xf numFmtId="0" fontId="6" fillId="0" borderId="28" xfId="4" applyFont="1" applyFill="1" applyBorder="1" applyAlignment="1" applyProtection="1">
      <alignment horizontal="justify" vertical="center" wrapText="1"/>
    </xf>
    <xf numFmtId="167" fontId="7" fillId="0" borderId="28" xfId="4" applyNumberFormat="1" applyFont="1" applyFill="1" applyBorder="1" applyAlignment="1" applyProtection="1">
      <alignment horizontal="center" vertical="center" wrapText="1"/>
    </xf>
    <xf numFmtId="0" fontId="6" fillId="0" borderId="49" xfId="4" applyFont="1" applyFill="1" applyBorder="1" applyAlignment="1" applyProtection="1">
      <alignment horizontal="center" vertical="center" wrapText="1"/>
    </xf>
    <xf numFmtId="0" fontId="6" fillId="4" borderId="51" xfId="4" applyFont="1" applyFill="1" applyBorder="1" applyAlignment="1" applyProtection="1">
      <alignment vertical="center" wrapText="1"/>
    </xf>
    <xf numFmtId="164" fontId="7" fillId="4" borderId="53" xfId="7" applyFont="1" applyFill="1" applyBorder="1" applyAlignment="1" applyProtection="1">
      <alignment vertical="center" wrapText="1"/>
    </xf>
    <xf numFmtId="0" fontId="6" fillId="4" borderId="30" xfId="4" applyFont="1" applyFill="1" applyBorder="1" applyAlignment="1" applyProtection="1">
      <alignment vertical="center" wrapText="1"/>
    </xf>
    <xf numFmtId="164" fontId="7" fillId="4" borderId="29" xfId="7" applyFont="1" applyFill="1" applyBorder="1" applyAlignment="1" applyProtection="1">
      <alignment vertical="center" wrapText="1"/>
    </xf>
    <xf numFmtId="0" fontId="6" fillId="4" borderId="49" xfId="4" applyFont="1" applyFill="1" applyBorder="1" applyAlignment="1" applyProtection="1">
      <alignment vertical="center" wrapText="1"/>
    </xf>
    <xf numFmtId="164" fontId="7" fillId="4" borderId="37" xfId="7" applyFont="1" applyFill="1" applyBorder="1" applyAlignment="1" applyProtection="1">
      <alignment vertical="center" wrapText="1"/>
    </xf>
    <xf numFmtId="0" fontId="6" fillId="2" borderId="0" xfId="4" applyFont="1" applyFill="1" applyBorder="1" applyAlignment="1" applyProtection="1">
      <alignment horizontal="center" vertical="center" wrapText="1"/>
    </xf>
    <xf numFmtId="0" fontId="6" fillId="2" borderId="0" xfId="4" applyNumberFormat="1" applyFont="1" applyFill="1" applyBorder="1" applyAlignment="1" applyProtection="1">
      <alignment horizontal="center" vertical="center" wrapText="1"/>
    </xf>
    <xf numFmtId="0" fontId="6" fillId="2" borderId="0" xfId="4" applyNumberFormat="1" applyFont="1" applyFill="1" applyBorder="1" applyAlignment="1" applyProtection="1">
      <alignment horizontal="justify" vertical="center" wrapText="1"/>
    </xf>
    <xf numFmtId="0" fontId="0" fillId="0" borderId="0" xfId="0" applyProtection="1"/>
    <xf numFmtId="0" fontId="8" fillId="2" borderId="0" xfId="0" applyFont="1" applyFill="1" applyAlignment="1" applyProtection="1">
      <alignment horizontal="center" vertical="center" wrapText="1"/>
    </xf>
    <xf numFmtId="0" fontId="13" fillId="0" borderId="26" xfId="0" applyFont="1" applyBorder="1" applyAlignment="1" applyProtection="1">
      <alignment horizontal="left" vertical="center" wrapText="1" readingOrder="1"/>
    </xf>
    <xf numFmtId="0" fontId="6" fillId="0" borderId="18" xfId="4" applyFont="1" applyFill="1" applyBorder="1" applyAlignment="1" applyProtection="1">
      <alignment horizontal="justify" vertical="center" wrapText="1"/>
    </xf>
    <xf numFmtId="167" fontId="7" fillId="0" borderId="18" xfId="4" applyNumberFormat="1" applyFont="1" applyFill="1" applyBorder="1" applyAlignment="1" applyProtection="1">
      <alignment horizontal="center" vertical="center" wrapText="1"/>
    </xf>
    <xf numFmtId="0" fontId="6" fillId="0" borderId="43" xfId="4" applyFont="1" applyBorder="1" applyAlignment="1" applyProtection="1">
      <alignment horizontal="center" vertical="center" wrapText="1"/>
    </xf>
    <xf numFmtId="0" fontId="6" fillId="0" borderId="9" xfId="4" applyFont="1" applyFill="1" applyBorder="1" applyAlignment="1" applyProtection="1">
      <alignment horizontal="center" vertical="center" wrapText="1"/>
    </xf>
    <xf numFmtId="0" fontId="6" fillId="0" borderId="6" xfId="4" applyFont="1" applyBorder="1" applyAlignment="1" applyProtection="1">
      <alignment horizontal="center" vertical="center" wrapText="1"/>
    </xf>
    <xf numFmtId="0" fontId="18" fillId="2" borderId="0" xfId="4" applyFont="1" applyFill="1" applyBorder="1" applyAlignment="1" applyProtection="1">
      <alignment horizontal="left" vertical="center" wrapText="1"/>
    </xf>
    <xf numFmtId="0" fontId="18" fillId="2" borderId="0" xfId="4" applyNumberFormat="1" applyFont="1" applyFill="1" applyBorder="1" applyAlignment="1" applyProtection="1">
      <alignment horizontal="center" vertical="center" wrapText="1"/>
    </xf>
    <xf numFmtId="0" fontId="18" fillId="2" borderId="0" xfId="4" applyNumberFormat="1" applyFont="1" applyFill="1" applyBorder="1" applyAlignment="1" applyProtection="1">
      <alignment horizontal="justify" vertical="center" wrapText="1"/>
    </xf>
    <xf numFmtId="0" fontId="18" fillId="2" borderId="0" xfId="4" applyNumberFormat="1" applyFont="1" applyFill="1" applyBorder="1" applyAlignment="1" applyProtection="1">
      <alignment vertical="center" wrapText="1"/>
    </xf>
    <xf numFmtId="0" fontId="19" fillId="0" borderId="0" xfId="10" applyFont="1" applyBorder="1" applyAlignment="1" applyProtection="1">
      <alignment vertical="center"/>
    </xf>
    <xf numFmtId="0" fontId="18" fillId="2" borderId="21" xfId="4" applyNumberFormat="1" applyFont="1" applyFill="1" applyBorder="1" applyAlignment="1" applyProtection="1">
      <alignment horizontal="center" vertical="center" wrapText="1"/>
    </xf>
    <xf numFmtId="0" fontId="18" fillId="2" borderId="21" xfId="4" applyNumberFormat="1" applyFont="1" applyFill="1" applyBorder="1" applyAlignment="1" applyProtection="1">
      <alignment horizontal="justify" vertical="center" wrapText="1"/>
    </xf>
    <xf numFmtId="0" fontId="18" fillId="2" borderId="21" xfId="4" applyNumberFormat="1" applyFont="1" applyFill="1" applyBorder="1" applyAlignment="1" applyProtection="1">
      <alignment vertical="center" wrapText="1"/>
    </xf>
    <xf numFmtId="0" fontId="19" fillId="0" borderId="0" xfId="10" applyFont="1" applyAlignment="1" applyProtection="1">
      <alignment horizontal="left" vertical="center"/>
    </xf>
    <xf numFmtId="0" fontId="19" fillId="2" borderId="0" xfId="4" applyNumberFormat="1" applyFont="1" applyFill="1" applyBorder="1" applyAlignment="1" applyProtection="1">
      <alignment horizontal="center" vertical="center" wrapText="1"/>
    </xf>
    <xf numFmtId="165" fontId="14" fillId="0" borderId="28" xfId="2" applyNumberFormat="1" applyFont="1" applyBorder="1" applyAlignment="1" applyProtection="1">
      <alignment vertical="center"/>
    </xf>
    <xf numFmtId="4" fontId="8" fillId="5" borderId="29" xfId="3" applyNumberFormat="1" applyFont="1" applyFill="1" applyBorder="1" applyAlignment="1" applyProtection="1">
      <alignment vertical="center" wrapText="1"/>
    </xf>
  </cellXfs>
  <cellStyles count="23">
    <cellStyle name="Millares [0]" xfId="1" builtinId="6"/>
    <cellStyle name="Millares [0] 2" xfId="16" xr:uid="{3FA8249E-086E-4017-B2D1-0C3DBADCDAF7}"/>
    <cellStyle name="Millares [0] 3" xfId="20" xr:uid="{9B7FCA3B-7A3D-4587-BFAB-FD0530261D1B}"/>
    <cellStyle name="Millares [0] 4" xfId="11" xr:uid="{90D3B008-ED5A-41C4-974E-78A4B910C8CB}"/>
    <cellStyle name="Millares 2 2" xfId="6" xr:uid="{E7CAE8F7-A88A-4A46-93BD-6BDD133BC20B}"/>
    <cellStyle name="Millares 2 2 2" xfId="18" xr:uid="{0624E32E-ADD0-4C25-B77B-A7BA80377AD3}"/>
    <cellStyle name="Millares 2 2 3" xfId="14" xr:uid="{C417A4B8-5182-4364-998C-6693DE6669A3}"/>
    <cellStyle name="Moneda" xfId="2" builtinId="4"/>
    <cellStyle name="Moneda [0]" xfId="9" builtinId="7"/>
    <cellStyle name="Moneda [0] 2" xfId="19" xr:uid="{D4FF47A7-9FB7-4F68-9AB7-18480B080C8B}"/>
    <cellStyle name="Moneda [0] 3" xfId="22" xr:uid="{5B291CCC-77CA-467B-BD0D-561936D91EBC}"/>
    <cellStyle name="Moneda [0] 4" xfId="12" xr:uid="{91E4B1B5-F920-4D1B-91EE-D05391003F0B}"/>
    <cellStyle name="Moneda 3 4" xfId="7" xr:uid="{C8B9B85C-A2B6-40E7-95B0-E6619D0DF6B7}"/>
    <cellStyle name="Normal" xfId="0" builtinId="0"/>
    <cellStyle name="Normal 3" xfId="4" xr:uid="{05E3FFC0-95E6-4651-8E7B-52469B381297}"/>
    <cellStyle name="Normal 3 11 2" xfId="8" xr:uid="{AF80AA86-B7F8-4F0E-A3D3-FA385D80EF8C}"/>
    <cellStyle name="Normal_ESTABLECIMIENTO Y MANTENIMIENTO" xfId="10" xr:uid="{04FB114D-7060-4AEC-90AF-DB35FE3365B0}"/>
    <cellStyle name="Porcentaje" xfId="3" builtinId="5"/>
    <cellStyle name="Porcentaje 2 2" xfId="15" xr:uid="{8FD41861-CA7F-4179-AC9A-2DAFB9D7BF90}"/>
    <cellStyle name="Porcentaje 2 2 2" xfId="5" xr:uid="{FF8B85E2-4F12-413E-BE4F-3E06E5F244A6}"/>
    <cellStyle name="Porcentaje 2 2 2 2" xfId="17" xr:uid="{CA49DDFA-BDF9-4022-A92D-723854B47BD0}"/>
    <cellStyle name="Porcentaje 2 2 2 3" xfId="21" xr:uid="{7C5B23F2-3196-49DD-B91C-398223F4D10C}"/>
    <cellStyle name="Porcentaje 2 2 2 4" xfId="13" xr:uid="{3B051F9A-9DA6-4B68-B1A6-7423DD8A8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aCCIDENTES%20DE%201995%20-%2019"/>
      <sheetName val="SUB APU"/>
      <sheetName val="aCCIDENTES DE 1995 - 1996.xls"/>
      <sheetName val="items"/>
      <sheetName val="ACTA DE MODIFICACION  (2)"/>
      <sheetName val="INDICMICROEMP"/>
      <sheetName val="#¡REF"/>
      <sheetName val="\a  aaInformación GRUPO 4\A MIn"/>
      <sheetName val="MATERIALES"/>
      <sheetName val="Informacion"/>
      <sheetName val="Informe"/>
      <sheetName val="Seguim-16"/>
      <sheetName val="Datos Básicos"/>
      <sheetName val="SALARIOS"/>
      <sheetName val="INV"/>
      <sheetName val="AASHTO"/>
      <sheetName val="PESOS"/>
      <sheetName val="Base Muestras"/>
      <sheetName val="Formulario N° 4"/>
      <sheetName val="EQUIP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otros"/>
      <sheetName val="PRESUPUESTO"/>
      <sheetName val="Res-Accide-10"/>
      <sheetName val="\\Giovanni\administracion vial\"/>
      <sheetName val="\MONTO AGOTABLE 2010\a  aaInfor"/>
      <sheetName val="[aCCIDENTES DE 1995 - 1996.xls]"/>
      <sheetName val="\AMV _ no borrar\PRESUPUESTOS\a"/>
      <sheetName val="\I\AMV _ no borrar\PRESUPUESTOS"/>
      <sheetName val="\G\I\AMV _ no borrar\PRESUPUEST"/>
      <sheetName val="\A\a  aaInformación GRUPO 4\A M"/>
      <sheetName val="\G\A\a  aaInformación GRUPO 4\A"/>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 val="otros"/>
      <sheetName val="PRESUPUEST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 val="PRESUPUESTO"/>
      <sheetName val="ESTADO VÍA-CRIT.TECNICO"/>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CIDENTES%20DE%201995%20-%2019"/>
      <sheetName val="#¡REF"/>
      <sheetName val="ACTA DE MODIFICACION  (2)"/>
      <sheetName val="CONT_ADI"/>
      <sheetName val="otros"/>
      <sheetName val="PRESUPUESTO"/>
      <sheetName val="Informe"/>
      <sheetName val="Seguim-16"/>
      <sheetName val="Informacion"/>
      <sheetName val="INDICMICROEMP"/>
      <sheetName val="\a  aaInformación GRUPO 4\A MIn"/>
      <sheetName val="Datos"/>
      <sheetName val="MATERIALES"/>
      <sheetName val="Datos Básicos"/>
      <sheetName val="SALARIOS"/>
      <sheetName val="SUB APU"/>
      <sheetName val="INV"/>
      <sheetName val="AASHTO"/>
      <sheetName val="PESOS"/>
      <sheetName val="Formulario N° 4"/>
      <sheetName val="EQUIP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7CDF-1CF8-4998-922B-7A24CF299924}">
  <sheetPr>
    <tabColor theme="6" tint="-0.249977111117893"/>
  </sheetPr>
  <dimension ref="B1:HK107"/>
  <sheetViews>
    <sheetView showGridLines="0" tabSelected="1" view="pageBreakPreview" topLeftCell="A49" zoomScaleNormal="100" zoomScaleSheetLayoutView="100" workbookViewId="0">
      <selection activeCell="C11" sqref="C11:G11"/>
    </sheetView>
  </sheetViews>
  <sheetFormatPr baseColWidth="10" defaultColWidth="12.5703125" defaultRowHeight="16.5" x14ac:dyDescent="0.3"/>
  <cols>
    <col min="1" max="1" width="1.85546875" style="83" customWidth="1"/>
    <col min="2" max="2" width="9.7109375" style="125" customWidth="1"/>
    <col min="3" max="3" width="48.5703125" style="126" customWidth="1"/>
    <col min="4" max="4" width="15.85546875" style="126" customWidth="1"/>
    <col min="5" max="5" width="13.7109375" style="127" customWidth="1"/>
    <col min="6" max="6" width="13.7109375" style="82" customWidth="1"/>
    <col min="7" max="7" width="21" style="82" customWidth="1"/>
    <col min="8" max="8" width="2" style="128" customWidth="1"/>
    <col min="9" max="9" width="14.5703125" style="82" customWidth="1"/>
    <col min="10" max="219" width="11.5703125" style="82" customWidth="1"/>
    <col min="220" max="16384" width="12.5703125" style="83"/>
  </cols>
  <sheetData>
    <row r="1" spans="2:219" ht="43.5" customHeight="1" x14ac:dyDescent="0.3">
      <c r="B1" s="18" t="s">
        <v>0</v>
      </c>
      <c r="C1" s="18"/>
      <c r="D1" s="18"/>
      <c r="E1" s="18"/>
      <c r="F1" s="18"/>
      <c r="G1" s="18"/>
    </row>
    <row r="2" spans="2:219" ht="17.25" thickBot="1" x14ac:dyDescent="0.35">
      <c r="B2" s="19"/>
      <c r="C2" s="19"/>
      <c r="D2" s="19"/>
      <c r="E2" s="19"/>
      <c r="F2" s="19"/>
      <c r="G2" s="19"/>
      <c r="I2" s="82" t="s">
        <v>1</v>
      </c>
    </row>
    <row r="3" spans="2:219" ht="15" customHeight="1" thickBot="1" x14ac:dyDescent="0.35">
      <c r="B3" s="19"/>
      <c r="C3" s="19"/>
      <c r="D3" s="19"/>
      <c r="E3" s="20"/>
      <c r="F3" s="21" t="str">
        <f>+CONCATENATE(I2,SUM(G10,G31,G52),I3)</f>
        <v>PLAZO: 15 MESES</v>
      </c>
      <c r="G3" s="22"/>
      <c r="I3" s="82" t="s">
        <v>2</v>
      </c>
    </row>
    <row r="4" spans="2:219" ht="11.25" customHeight="1" x14ac:dyDescent="0.3">
      <c r="B4" s="129"/>
      <c r="C4" s="129"/>
      <c r="D4" s="129"/>
      <c r="E4" s="129"/>
      <c r="F4" s="84"/>
      <c r="G4" s="84"/>
    </row>
    <row r="5" spans="2:219" s="85" customFormat="1" ht="11.25" customHeight="1" x14ac:dyDescent="0.3">
      <c r="B5" s="23" t="s">
        <v>3</v>
      </c>
      <c r="C5" s="23"/>
      <c r="D5" s="23"/>
      <c r="E5" s="23"/>
      <c r="F5" s="23"/>
      <c r="G5" s="23"/>
      <c r="H5" s="128"/>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row>
    <row r="6" spans="2:219" s="85" customFormat="1" ht="14.25" customHeight="1" thickBot="1" x14ac:dyDescent="0.35">
      <c r="B6" s="86"/>
      <c r="C6" s="87"/>
      <c r="D6" s="87"/>
      <c r="E6" s="87"/>
      <c r="F6" s="87"/>
      <c r="G6" s="87"/>
      <c r="H6" s="128"/>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row>
    <row r="7" spans="2:219" s="85" customFormat="1" ht="16.5" customHeight="1" x14ac:dyDescent="0.3">
      <c r="B7" s="24" t="s">
        <v>4</v>
      </c>
      <c r="C7" s="26" t="s">
        <v>5</v>
      </c>
      <c r="D7" s="27"/>
      <c r="E7" s="135" t="s">
        <v>6</v>
      </c>
      <c r="F7" s="88" t="s">
        <v>7</v>
      </c>
      <c r="G7" s="89" t="s">
        <v>8</v>
      </c>
      <c r="H7" s="128"/>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row>
    <row r="8" spans="2:219" s="85" customFormat="1" ht="16.5" customHeight="1" x14ac:dyDescent="0.3">
      <c r="B8" s="25"/>
      <c r="C8" s="28"/>
      <c r="D8" s="29"/>
      <c r="E8" s="90" t="s">
        <v>9</v>
      </c>
      <c r="F8" s="91" t="s">
        <v>10</v>
      </c>
      <c r="G8" s="92" t="s">
        <v>11</v>
      </c>
      <c r="H8" s="128"/>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row>
    <row r="9" spans="2:219" s="85" customFormat="1" ht="17.25" customHeight="1" thickBot="1" x14ac:dyDescent="0.35">
      <c r="B9" s="93" t="s">
        <v>12</v>
      </c>
      <c r="C9" s="30"/>
      <c r="D9" s="31"/>
      <c r="E9" s="94" t="s">
        <v>13</v>
      </c>
      <c r="F9" s="95" t="s">
        <v>14</v>
      </c>
      <c r="G9" s="96" t="s">
        <v>15</v>
      </c>
      <c r="H9" s="128"/>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row>
    <row r="10" spans="2:219" s="85" customFormat="1" ht="12" customHeight="1" thickBot="1" x14ac:dyDescent="0.35">
      <c r="B10" s="16" t="s">
        <v>80</v>
      </c>
      <c r="C10" s="17"/>
      <c r="D10" s="17"/>
      <c r="E10" s="17"/>
      <c r="F10" s="17"/>
      <c r="G10" s="97">
        <v>0.5</v>
      </c>
      <c r="H10" s="128"/>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row>
    <row r="11" spans="2:219" s="85" customFormat="1" x14ac:dyDescent="0.3">
      <c r="B11" s="98"/>
      <c r="C11" s="32" t="s">
        <v>16</v>
      </c>
      <c r="D11" s="32"/>
      <c r="E11" s="32"/>
      <c r="F11" s="32"/>
      <c r="G11" s="33"/>
      <c r="H11" s="128"/>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row>
    <row r="12" spans="2:219" s="85" customFormat="1" x14ac:dyDescent="0.3">
      <c r="B12" s="99"/>
      <c r="C12" s="100" t="s">
        <v>17</v>
      </c>
      <c r="D12" s="100"/>
      <c r="E12" s="101"/>
      <c r="F12" s="101"/>
      <c r="G12" s="102"/>
      <c r="H12" s="128"/>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row>
    <row r="13" spans="2:219" s="85" customFormat="1" x14ac:dyDescent="0.3">
      <c r="B13" s="103">
        <v>1</v>
      </c>
      <c r="C13" s="130" t="s">
        <v>18</v>
      </c>
      <c r="D13" s="104"/>
      <c r="E13" s="8"/>
      <c r="F13" s="1">
        <v>0.25</v>
      </c>
      <c r="G13" s="2">
        <f>+ROUND(B13*E13*F13*$G$10,0)</f>
        <v>0</v>
      </c>
      <c r="H13" s="128"/>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row>
    <row r="14" spans="2:219" s="85" customFormat="1" hidden="1" x14ac:dyDescent="0.3">
      <c r="B14" s="105"/>
      <c r="C14" s="130" t="s">
        <v>19</v>
      </c>
      <c r="D14" s="104"/>
      <c r="E14" s="81"/>
      <c r="F14" s="1"/>
      <c r="G14" s="2">
        <f t="shared" ref="G14:G27" si="0">+ROUND(B14*E14*F14*$G$10,0)</f>
        <v>0</v>
      </c>
      <c r="H14" s="128"/>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row>
    <row r="15" spans="2:219" s="85" customFormat="1" hidden="1" x14ac:dyDescent="0.3">
      <c r="B15" s="105"/>
      <c r="C15" s="130" t="s">
        <v>20</v>
      </c>
      <c r="D15" s="104"/>
      <c r="E15" s="81"/>
      <c r="F15" s="1"/>
      <c r="G15" s="2">
        <f t="shared" si="0"/>
        <v>0</v>
      </c>
      <c r="H15" s="128"/>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row>
    <row r="16" spans="2:219" s="85" customFormat="1" hidden="1" x14ac:dyDescent="0.3">
      <c r="B16" s="105"/>
      <c r="C16" s="130" t="s">
        <v>21</v>
      </c>
      <c r="D16" s="104"/>
      <c r="E16" s="81"/>
      <c r="F16" s="1"/>
      <c r="G16" s="2">
        <f t="shared" si="0"/>
        <v>0</v>
      </c>
      <c r="H16" s="128"/>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row>
    <row r="17" spans="2:219" s="85" customFormat="1" hidden="1" x14ac:dyDescent="0.3">
      <c r="B17" s="105"/>
      <c r="C17" s="130" t="s">
        <v>22</v>
      </c>
      <c r="D17" s="104"/>
      <c r="E17" s="81"/>
      <c r="F17" s="1"/>
      <c r="G17" s="2"/>
      <c r="H17" s="128"/>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row>
    <row r="18" spans="2:219" s="85" customFormat="1" hidden="1" x14ac:dyDescent="0.3">
      <c r="B18" s="105"/>
      <c r="C18" s="130" t="s">
        <v>23</v>
      </c>
      <c r="D18" s="104"/>
      <c r="E18" s="81"/>
      <c r="F18" s="1"/>
      <c r="G18" s="2">
        <f t="shared" si="0"/>
        <v>0</v>
      </c>
      <c r="H18" s="128"/>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row>
    <row r="19" spans="2:219" s="85" customFormat="1" x14ac:dyDescent="0.3">
      <c r="B19" s="105">
        <v>1</v>
      </c>
      <c r="C19" s="130" t="s">
        <v>24</v>
      </c>
      <c r="D19" s="104"/>
      <c r="E19" s="9"/>
      <c r="F19" s="1">
        <v>0.5</v>
      </c>
      <c r="G19" s="2">
        <f t="shared" si="0"/>
        <v>0</v>
      </c>
      <c r="H19" s="128"/>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row>
    <row r="20" spans="2:219" s="85" customFormat="1" x14ac:dyDescent="0.3">
      <c r="B20" s="105">
        <v>1</v>
      </c>
      <c r="C20" s="130" t="s">
        <v>25</v>
      </c>
      <c r="D20" s="104"/>
      <c r="E20" s="9"/>
      <c r="F20" s="1">
        <v>0.5</v>
      </c>
      <c r="G20" s="2">
        <f t="shared" si="0"/>
        <v>0</v>
      </c>
      <c r="H20" s="128"/>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row>
    <row r="21" spans="2:219" s="85" customFormat="1" x14ac:dyDescent="0.3">
      <c r="B21" s="105">
        <v>1</v>
      </c>
      <c r="C21" s="130" t="s">
        <v>26</v>
      </c>
      <c r="D21" s="104"/>
      <c r="E21" s="9"/>
      <c r="F21" s="1">
        <v>1</v>
      </c>
      <c r="G21" s="2">
        <f t="shared" si="0"/>
        <v>0</v>
      </c>
      <c r="H21" s="128"/>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row>
    <row r="22" spans="2:219" s="85" customFormat="1" hidden="1" x14ac:dyDescent="0.3">
      <c r="B22" s="105"/>
      <c r="C22" s="130" t="s">
        <v>27</v>
      </c>
      <c r="D22" s="104"/>
      <c r="E22" s="146"/>
      <c r="F22" s="1"/>
      <c r="G22" s="2">
        <f t="shared" si="0"/>
        <v>0</v>
      </c>
      <c r="H22" s="128"/>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row>
    <row r="23" spans="2:219" s="85" customFormat="1" x14ac:dyDescent="0.3">
      <c r="B23" s="105">
        <v>1</v>
      </c>
      <c r="C23" s="130" t="s">
        <v>28</v>
      </c>
      <c r="D23" s="104"/>
      <c r="E23" s="9"/>
      <c r="F23" s="1">
        <v>0.5</v>
      </c>
      <c r="G23" s="2">
        <f t="shared" si="0"/>
        <v>0</v>
      </c>
      <c r="H23" s="128"/>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row>
    <row r="24" spans="2:219" s="85" customFormat="1" hidden="1" x14ac:dyDescent="0.3">
      <c r="B24" s="105"/>
      <c r="C24" s="130" t="s">
        <v>29</v>
      </c>
      <c r="D24" s="104"/>
      <c r="E24" s="146"/>
      <c r="F24" s="1"/>
      <c r="G24" s="2">
        <f t="shared" si="0"/>
        <v>0</v>
      </c>
      <c r="H24" s="128"/>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row>
    <row r="25" spans="2:219" s="85" customFormat="1" hidden="1" x14ac:dyDescent="0.3">
      <c r="B25" s="105"/>
      <c r="C25" s="130" t="s">
        <v>30</v>
      </c>
      <c r="D25" s="104"/>
      <c r="E25" s="146"/>
      <c r="F25" s="1"/>
      <c r="G25" s="2">
        <f t="shared" si="0"/>
        <v>0</v>
      </c>
      <c r="H25" s="128"/>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row>
    <row r="26" spans="2:219" s="85" customFormat="1" hidden="1" x14ac:dyDescent="0.3">
      <c r="B26" s="105"/>
      <c r="C26" s="130" t="s">
        <v>31</v>
      </c>
      <c r="D26" s="104"/>
      <c r="E26" s="146"/>
      <c r="F26" s="1"/>
      <c r="G26" s="2">
        <f t="shared" si="0"/>
        <v>0</v>
      </c>
      <c r="H26" s="128"/>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row>
    <row r="27" spans="2:219" s="85" customFormat="1" x14ac:dyDescent="0.3">
      <c r="B27" s="105">
        <v>1</v>
      </c>
      <c r="C27" s="130" t="s">
        <v>32</v>
      </c>
      <c r="D27" s="104"/>
      <c r="E27" s="9"/>
      <c r="F27" s="1">
        <v>1</v>
      </c>
      <c r="G27" s="2">
        <f t="shared" si="0"/>
        <v>0</v>
      </c>
      <c r="H27" s="128"/>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row>
    <row r="28" spans="2:219" s="85" customFormat="1" x14ac:dyDescent="0.3">
      <c r="B28" s="106"/>
      <c r="C28" s="34" t="s">
        <v>33</v>
      </c>
      <c r="D28" s="35"/>
      <c r="E28" s="35"/>
      <c r="F28" s="36"/>
      <c r="G28" s="3">
        <f>SUM(G12:G27)</f>
        <v>0</v>
      </c>
      <c r="H28" s="128"/>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2"/>
      <c r="FG28" s="82"/>
      <c r="FH28" s="82"/>
      <c r="FI28" s="82"/>
      <c r="FJ28" s="82"/>
      <c r="FK28" s="82"/>
      <c r="FL28" s="82"/>
      <c r="FM28" s="82"/>
      <c r="FN28" s="82"/>
      <c r="FO28" s="82"/>
      <c r="FP28" s="82"/>
      <c r="FQ28" s="82"/>
      <c r="FR28" s="82"/>
      <c r="FS28" s="82"/>
      <c r="FT28" s="82"/>
      <c r="FU28" s="82"/>
      <c r="FV28" s="82"/>
      <c r="FW28" s="82"/>
      <c r="FX28" s="82"/>
      <c r="FY28" s="82"/>
      <c r="FZ28" s="82"/>
      <c r="GA28" s="82"/>
      <c r="GB28" s="82"/>
      <c r="GC28" s="82"/>
      <c r="GD28" s="82"/>
      <c r="GE28" s="82"/>
      <c r="GF28" s="82"/>
      <c r="GG28" s="82"/>
      <c r="GH28" s="82"/>
      <c r="GI28" s="82"/>
      <c r="GJ28" s="82"/>
      <c r="GK28" s="82"/>
      <c r="GL28" s="82"/>
      <c r="GM28" s="82"/>
      <c r="GN28" s="82"/>
      <c r="GO28" s="82"/>
      <c r="GP28" s="82"/>
      <c r="GQ28" s="82"/>
      <c r="GR28" s="82"/>
      <c r="GS28" s="82"/>
      <c r="GT28" s="82"/>
      <c r="GU28" s="82"/>
      <c r="GV28" s="82"/>
      <c r="GW28" s="82"/>
      <c r="GX28" s="82"/>
      <c r="GY28" s="82"/>
      <c r="GZ28" s="82"/>
      <c r="HA28" s="82"/>
      <c r="HB28" s="82"/>
      <c r="HC28" s="82"/>
      <c r="HD28" s="82"/>
      <c r="HE28" s="82"/>
      <c r="HF28" s="82"/>
      <c r="HG28" s="82"/>
      <c r="HH28" s="82"/>
      <c r="HI28" s="82"/>
      <c r="HJ28" s="82"/>
      <c r="HK28" s="82"/>
    </row>
    <row r="29" spans="2:219" s="85" customFormat="1" x14ac:dyDescent="0.3">
      <c r="B29" s="107"/>
      <c r="C29" s="37" t="s">
        <v>34</v>
      </c>
      <c r="D29" s="38"/>
      <c r="E29" s="38"/>
      <c r="F29" s="39"/>
      <c r="G29" s="147"/>
      <c r="H29" s="128"/>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row>
    <row r="30" spans="2:219" s="85" customFormat="1" ht="17.25" thickBot="1" x14ac:dyDescent="0.35">
      <c r="B30" s="108"/>
      <c r="C30" s="40" t="s">
        <v>35</v>
      </c>
      <c r="D30" s="41"/>
      <c r="E30" s="41"/>
      <c r="F30" s="42"/>
      <c r="G30" s="109">
        <f>ROUND(+G28*(G29),0)</f>
        <v>0</v>
      </c>
      <c r="H30" s="128"/>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82"/>
      <c r="FE30" s="82"/>
      <c r="FF30" s="82"/>
      <c r="FG30" s="82"/>
      <c r="FH30" s="82"/>
      <c r="FI30" s="82"/>
      <c r="FJ30" s="82"/>
      <c r="FK30" s="82"/>
      <c r="FL30" s="82"/>
      <c r="FM30" s="82"/>
      <c r="FN30" s="82"/>
      <c r="FO30" s="82"/>
      <c r="FP30" s="82"/>
      <c r="FQ30" s="82"/>
      <c r="FR30" s="82"/>
      <c r="FS30" s="82"/>
      <c r="FT30" s="82"/>
      <c r="FU30" s="82"/>
      <c r="FV30" s="82"/>
      <c r="FW30" s="82"/>
      <c r="FX30" s="82"/>
      <c r="FY30" s="82"/>
      <c r="FZ30" s="82"/>
      <c r="GA30" s="82"/>
      <c r="GB30" s="82"/>
      <c r="GC30" s="82"/>
      <c r="GD30" s="82"/>
      <c r="GE30" s="82"/>
      <c r="GF30" s="82"/>
      <c r="GG30" s="82"/>
      <c r="GH30" s="82"/>
      <c r="GI30" s="82"/>
      <c r="GJ30" s="82"/>
      <c r="GK30" s="82"/>
      <c r="GL30" s="82"/>
      <c r="GM30" s="82"/>
      <c r="GN30" s="82"/>
      <c r="GO30" s="82"/>
      <c r="GP30" s="82"/>
      <c r="GQ30" s="82"/>
      <c r="GR30" s="82"/>
      <c r="GS30" s="82"/>
      <c r="GT30" s="82"/>
      <c r="GU30" s="82"/>
      <c r="GV30" s="82"/>
      <c r="GW30" s="82"/>
      <c r="GX30" s="82"/>
      <c r="GY30" s="82"/>
      <c r="GZ30" s="82"/>
      <c r="HA30" s="82"/>
      <c r="HB30" s="82"/>
      <c r="HC30" s="82"/>
      <c r="HD30" s="82"/>
      <c r="HE30" s="82"/>
      <c r="HF30" s="82"/>
      <c r="HG30" s="82"/>
      <c r="HH30" s="82"/>
      <c r="HI30" s="82"/>
      <c r="HJ30" s="82"/>
      <c r="HK30" s="82"/>
    </row>
    <row r="31" spans="2:219" s="85" customFormat="1" ht="12" customHeight="1" thickBot="1" x14ac:dyDescent="0.35">
      <c r="B31" s="16" t="s">
        <v>81</v>
      </c>
      <c r="C31" s="17"/>
      <c r="D31" s="17"/>
      <c r="E31" s="17"/>
      <c r="F31" s="17"/>
      <c r="G31" s="97">
        <v>13</v>
      </c>
      <c r="H31" s="128"/>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row>
    <row r="32" spans="2:219" s="85" customFormat="1" x14ac:dyDescent="0.3">
      <c r="B32" s="98"/>
      <c r="C32" s="32" t="s">
        <v>16</v>
      </c>
      <c r="D32" s="32"/>
      <c r="E32" s="32"/>
      <c r="F32" s="32"/>
      <c r="G32" s="33"/>
      <c r="H32" s="128"/>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c r="GH32" s="82"/>
      <c r="GI32" s="82"/>
      <c r="GJ32" s="82"/>
      <c r="GK32" s="82"/>
      <c r="GL32" s="82"/>
      <c r="GM32" s="82"/>
      <c r="GN32" s="82"/>
      <c r="GO32" s="82"/>
      <c r="GP32" s="82"/>
      <c r="GQ32" s="82"/>
      <c r="GR32" s="82"/>
      <c r="GS32" s="82"/>
      <c r="GT32" s="82"/>
      <c r="GU32" s="82"/>
      <c r="GV32" s="82"/>
      <c r="GW32" s="82"/>
      <c r="GX32" s="82"/>
      <c r="GY32" s="82"/>
      <c r="GZ32" s="82"/>
      <c r="HA32" s="82"/>
      <c r="HB32" s="82"/>
      <c r="HC32" s="82"/>
      <c r="HD32" s="82"/>
      <c r="HE32" s="82"/>
      <c r="HF32" s="82"/>
      <c r="HG32" s="82"/>
      <c r="HH32" s="82"/>
      <c r="HI32" s="82"/>
      <c r="HJ32" s="82"/>
      <c r="HK32" s="82"/>
    </row>
    <row r="33" spans="2:219" s="85" customFormat="1" x14ac:dyDescent="0.3">
      <c r="B33" s="99"/>
      <c r="C33" s="101" t="s">
        <v>17</v>
      </c>
      <c r="D33" s="101"/>
      <c r="E33" s="101"/>
      <c r="F33" s="101"/>
      <c r="G33" s="102"/>
      <c r="H33" s="128"/>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c r="FC33" s="82"/>
      <c r="FD33" s="82"/>
      <c r="FE33" s="82"/>
      <c r="FF33" s="82"/>
      <c r="FG33" s="82"/>
      <c r="FH33" s="82"/>
      <c r="FI33" s="82"/>
      <c r="FJ33" s="82"/>
      <c r="FK33" s="82"/>
      <c r="FL33" s="82"/>
      <c r="FM33" s="82"/>
      <c r="FN33" s="82"/>
      <c r="FO33" s="82"/>
      <c r="FP33" s="82"/>
      <c r="FQ33" s="82"/>
      <c r="FR33" s="82"/>
      <c r="FS33" s="82"/>
      <c r="FT33" s="82"/>
      <c r="FU33" s="82"/>
      <c r="FV33" s="82"/>
      <c r="FW33" s="82"/>
      <c r="FX33" s="82"/>
      <c r="FY33" s="82"/>
      <c r="FZ33" s="82"/>
      <c r="GA33" s="82"/>
      <c r="GB33" s="82"/>
      <c r="GC33" s="82"/>
      <c r="GD33" s="82"/>
      <c r="GE33" s="82"/>
      <c r="GF33" s="82"/>
      <c r="GG33" s="82"/>
      <c r="GH33" s="82"/>
      <c r="GI33" s="82"/>
      <c r="GJ33" s="82"/>
      <c r="GK33" s="82"/>
      <c r="GL33" s="82"/>
      <c r="GM33" s="82"/>
      <c r="GN33" s="82"/>
      <c r="GO33" s="82"/>
      <c r="GP33" s="82"/>
      <c r="GQ33" s="82"/>
      <c r="GR33" s="82"/>
      <c r="GS33" s="82"/>
      <c r="GT33" s="82"/>
      <c r="GU33" s="82"/>
      <c r="GV33" s="82"/>
      <c r="GW33" s="82"/>
      <c r="GX33" s="82"/>
      <c r="GY33" s="82"/>
      <c r="GZ33" s="82"/>
      <c r="HA33" s="82"/>
      <c r="HB33" s="82"/>
      <c r="HC33" s="82"/>
      <c r="HD33" s="82"/>
      <c r="HE33" s="82"/>
      <c r="HF33" s="82"/>
      <c r="HG33" s="82"/>
      <c r="HH33" s="82"/>
      <c r="HI33" s="82"/>
      <c r="HJ33" s="82"/>
      <c r="HK33" s="82"/>
    </row>
    <row r="34" spans="2:219" s="85" customFormat="1" x14ac:dyDescent="0.3">
      <c r="B34" s="105">
        <v>1</v>
      </c>
      <c r="C34" s="130" t="str">
        <f t="shared" ref="C34:C48" si="1">+C13</f>
        <v>Director de Interventoria (Especialista Pavimentos/Geotecnia)</v>
      </c>
      <c r="D34" s="104"/>
      <c r="E34" s="9"/>
      <c r="F34" s="1">
        <v>0.25</v>
      </c>
      <c r="G34" s="2">
        <f>+ROUND(B34*E34*F34*$G$31,0)</f>
        <v>0</v>
      </c>
      <c r="H34" s="128"/>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82"/>
      <c r="GB34" s="82"/>
      <c r="GC34" s="82"/>
      <c r="GD34" s="82"/>
      <c r="GE34" s="82"/>
      <c r="GF34" s="82"/>
      <c r="GG34" s="82"/>
      <c r="GH34" s="82"/>
      <c r="GI34" s="82"/>
      <c r="GJ34" s="82"/>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row>
    <row r="35" spans="2:219" s="85" customFormat="1" x14ac:dyDescent="0.3">
      <c r="B35" s="105">
        <v>1</v>
      </c>
      <c r="C35" s="130" t="str">
        <f t="shared" si="1"/>
        <v>Profesional Especialista en Diseño de Vias</v>
      </c>
      <c r="D35" s="104"/>
      <c r="E35" s="9"/>
      <c r="F35" s="1">
        <v>0.2</v>
      </c>
      <c r="G35" s="2">
        <f t="shared" ref="G35:G48" si="2">+ROUND(B35*E35*F35*$G$31,0)</f>
        <v>0</v>
      </c>
      <c r="H35" s="128"/>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row>
    <row r="36" spans="2:219" s="85" customFormat="1" x14ac:dyDescent="0.3">
      <c r="B36" s="105">
        <v>1</v>
      </c>
      <c r="C36" s="130" t="str">
        <f t="shared" si="1"/>
        <v>Profesional Especialista en Estructuras</v>
      </c>
      <c r="D36" s="104"/>
      <c r="E36" s="9"/>
      <c r="F36" s="1">
        <v>0.2</v>
      </c>
      <c r="G36" s="2">
        <f t="shared" si="2"/>
        <v>0</v>
      </c>
      <c r="H36" s="128"/>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row>
    <row r="37" spans="2:219" s="85" customFormat="1" x14ac:dyDescent="0.3">
      <c r="B37" s="105">
        <v>1</v>
      </c>
      <c r="C37" s="130" t="str">
        <f t="shared" si="1"/>
        <v>Profesional Especialista en Hidraulica e Hidrologia</v>
      </c>
      <c r="D37" s="104"/>
      <c r="E37" s="9"/>
      <c r="F37" s="1">
        <v>0.15</v>
      </c>
      <c r="G37" s="2">
        <f t="shared" si="2"/>
        <v>0</v>
      </c>
      <c r="H37" s="128"/>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row>
    <row r="38" spans="2:219" s="85" customFormat="1" x14ac:dyDescent="0.3">
      <c r="B38" s="105">
        <v>1</v>
      </c>
      <c r="C38" s="130" t="str">
        <f t="shared" si="1"/>
        <v>Profesional Especialista en Pavimentos</v>
      </c>
      <c r="D38" s="104"/>
      <c r="E38" s="9"/>
      <c r="F38" s="1">
        <v>0.15</v>
      </c>
      <c r="G38" s="2">
        <f t="shared" si="2"/>
        <v>0</v>
      </c>
      <c r="H38" s="128"/>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row>
    <row r="39" spans="2:219" s="85" customFormat="1" x14ac:dyDescent="0.3">
      <c r="B39" s="105">
        <v>1</v>
      </c>
      <c r="C39" s="130" t="str">
        <f t="shared" si="1"/>
        <v>Profesional Juridico</v>
      </c>
      <c r="D39" s="104"/>
      <c r="E39" s="9"/>
      <c r="F39" s="1">
        <v>0.15</v>
      </c>
      <c r="G39" s="2">
        <f t="shared" si="2"/>
        <v>0</v>
      </c>
      <c r="H39" s="128"/>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row>
    <row r="40" spans="2:219" s="85" customFormat="1" x14ac:dyDescent="0.3">
      <c r="B40" s="105">
        <v>1</v>
      </c>
      <c r="C40" s="130" t="str">
        <f t="shared" si="1"/>
        <v>Profesional Ambiental</v>
      </c>
      <c r="D40" s="104"/>
      <c r="E40" s="9"/>
      <c r="F40" s="1">
        <v>1</v>
      </c>
      <c r="G40" s="2">
        <f>+ROUND(B40*E40*F40*$G$31,0)</f>
        <v>0</v>
      </c>
      <c r="H40" s="128"/>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row>
    <row r="41" spans="2:219" s="85" customFormat="1" x14ac:dyDescent="0.3">
      <c r="B41" s="105">
        <v>1</v>
      </c>
      <c r="C41" s="130" t="str">
        <f t="shared" si="1"/>
        <v>Profesional Social</v>
      </c>
      <c r="D41" s="104"/>
      <c r="E41" s="9"/>
      <c r="F41" s="1">
        <v>1</v>
      </c>
      <c r="G41" s="2">
        <f t="shared" si="2"/>
        <v>0</v>
      </c>
      <c r="H41" s="128"/>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row>
    <row r="42" spans="2:219" s="85" customFormat="1" x14ac:dyDescent="0.3">
      <c r="B42" s="134">
        <v>1</v>
      </c>
      <c r="C42" s="130" t="str">
        <f t="shared" si="1"/>
        <v>Profesional Civil (Residente de Interventoria)</v>
      </c>
      <c r="D42" s="80"/>
      <c r="E42" s="9"/>
      <c r="F42" s="4">
        <v>1</v>
      </c>
      <c r="G42" s="2">
        <f t="shared" si="2"/>
        <v>0</v>
      </c>
      <c r="H42" s="128"/>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row>
    <row r="43" spans="2:219" s="85" customFormat="1" x14ac:dyDescent="0.3">
      <c r="B43" s="134">
        <v>1</v>
      </c>
      <c r="C43" s="130" t="str">
        <f t="shared" si="1"/>
        <v>Auxiliar Residente de Obra</v>
      </c>
      <c r="D43" s="80"/>
      <c r="E43" s="9"/>
      <c r="F43" s="4">
        <v>1</v>
      </c>
      <c r="G43" s="2">
        <f t="shared" si="2"/>
        <v>0</v>
      </c>
      <c r="H43" s="128"/>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row>
    <row r="44" spans="2:219" s="85" customFormat="1" x14ac:dyDescent="0.3">
      <c r="B44" s="134">
        <v>1</v>
      </c>
      <c r="C44" s="130" t="str">
        <f t="shared" si="1"/>
        <v>Profesional HSE</v>
      </c>
      <c r="D44" s="80"/>
      <c r="E44" s="9"/>
      <c r="F44" s="4">
        <v>1</v>
      </c>
      <c r="G44" s="2">
        <f t="shared" si="2"/>
        <v>0</v>
      </c>
      <c r="H44" s="128"/>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row>
    <row r="45" spans="2:219" s="85" customFormat="1" x14ac:dyDescent="0.3">
      <c r="B45" s="134">
        <v>1</v>
      </c>
      <c r="C45" s="130" t="str">
        <f t="shared" si="1"/>
        <v>Laboratorista</v>
      </c>
      <c r="D45" s="80"/>
      <c r="E45" s="9"/>
      <c r="F45" s="4">
        <v>1</v>
      </c>
      <c r="G45" s="2">
        <f t="shared" si="2"/>
        <v>0</v>
      </c>
      <c r="H45" s="128"/>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row>
    <row r="46" spans="2:219" s="85" customFormat="1" x14ac:dyDescent="0.3">
      <c r="B46" s="134">
        <v>1</v>
      </c>
      <c r="C46" s="130" t="str">
        <f t="shared" si="1"/>
        <v>Topografo</v>
      </c>
      <c r="D46" s="80"/>
      <c r="E46" s="9"/>
      <c r="F46" s="4">
        <v>1</v>
      </c>
      <c r="G46" s="2">
        <f t="shared" si="2"/>
        <v>0</v>
      </c>
      <c r="H46" s="128"/>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82"/>
      <c r="FI46" s="82"/>
      <c r="FJ46" s="82"/>
      <c r="FK46" s="82"/>
      <c r="FL46" s="82"/>
      <c r="FM46" s="82"/>
      <c r="FN46" s="82"/>
      <c r="FO46" s="82"/>
      <c r="FP46" s="82"/>
      <c r="FQ46" s="82"/>
      <c r="FR46" s="82"/>
      <c r="FS46" s="82"/>
      <c r="FT46" s="82"/>
      <c r="FU46" s="82"/>
      <c r="FV46" s="82"/>
      <c r="FW46" s="82"/>
      <c r="FX46" s="82"/>
      <c r="FY46" s="82"/>
      <c r="FZ46" s="82"/>
      <c r="GA46" s="82"/>
      <c r="GB46" s="82"/>
      <c r="GC46" s="82"/>
      <c r="GD46" s="82"/>
      <c r="GE46" s="82"/>
      <c r="GF46" s="82"/>
      <c r="GG46" s="82"/>
      <c r="GH46" s="82"/>
      <c r="GI46" s="82"/>
      <c r="GJ46" s="82"/>
      <c r="GK46" s="82"/>
      <c r="GL46" s="82"/>
      <c r="GM46" s="82"/>
      <c r="GN46" s="82"/>
      <c r="GO46" s="82"/>
      <c r="GP46" s="82"/>
      <c r="GQ46" s="82"/>
      <c r="GR46" s="82"/>
      <c r="GS46" s="82"/>
      <c r="GT46" s="82"/>
      <c r="GU46" s="82"/>
      <c r="GV46" s="82"/>
      <c r="GW46" s="82"/>
      <c r="GX46" s="82"/>
      <c r="GY46" s="82"/>
      <c r="GZ46" s="82"/>
      <c r="HA46" s="82"/>
      <c r="HB46" s="82"/>
      <c r="HC46" s="82"/>
      <c r="HD46" s="82"/>
      <c r="HE46" s="82"/>
      <c r="HF46" s="82"/>
      <c r="HG46" s="82"/>
      <c r="HH46" s="82"/>
      <c r="HI46" s="82"/>
      <c r="HJ46" s="82"/>
      <c r="HK46" s="82"/>
    </row>
    <row r="47" spans="2:219" s="85" customFormat="1" x14ac:dyDescent="0.3">
      <c r="B47" s="134">
        <v>1</v>
      </c>
      <c r="C47" s="130" t="str">
        <f t="shared" si="1"/>
        <v>Cadenero</v>
      </c>
      <c r="D47" s="80"/>
      <c r="E47" s="9"/>
      <c r="F47" s="4">
        <v>1</v>
      </c>
      <c r="G47" s="2">
        <f t="shared" si="2"/>
        <v>0</v>
      </c>
      <c r="H47" s="128"/>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c r="FK47" s="82"/>
      <c r="FL47" s="82"/>
      <c r="FM47" s="82"/>
      <c r="FN47" s="82"/>
      <c r="FO47" s="82"/>
      <c r="FP47" s="82"/>
      <c r="FQ47" s="82"/>
      <c r="FR47" s="82"/>
      <c r="FS47" s="82"/>
      <c r="FT47" s="82"/>
      <c r="FU47" s="82"/>
      <c r="FV47" s="82"/>
      <c r="FW47" s="82"/>
      <c r="FX47" s="82"/>
      <c r="FY47" s="82"/>
      <c r="FZ47" s="82"/>
      <c r="GA47" s="82"/>
      <c r="GB47" s="82"/>
      <c r="GC47" s="82"/>
      <c r="GD47" s="82"/>
      <c r="GE47" s="82"/>
      <c r="GF47" s="82"/>
      <c r="GG47" s="82"/>
      <c r="GH47" s="82"/>
      <c r="GI47" s="82"/>
      <c r="GJ47" s="82"/>
      <c r="GK47" s="82"/>
      <c r="GL47" s="82"/>
      <c r="GM47" s="82"/>
      <c r="GN47" s="82"/>
      <c r="GO47" s="82"/>
      <c r="GP47" s="82"/>
      <c r="GQ47" s="82"/>
      <c r="GR47" s="82"/>
      <c r="GS47" s="82"/>
      <c r="GT47" s="82"/>
      <c r="GU47" s="82"/>
      <c r="GV47" s="82"/>
      <c r="GW47" s="82"/>
      <c r="GX47" s="82"/>
      <c r="GY47" s="82"/>
      <c r="GZ47" s="82"/>
      <c r="HA47" s="82"/>
      <c r="HB47" s="82"/>
      <c r="HC47" s="82"/>
      <c r="HD47" s="82"/>
      <c r="HE47" s="82"/>
      <c r="HF47" s="82"/>
      <c r="HG47" s="82"/>
      <c r="HH47" s="82"/>
      <c r="HI47" s="82"/>
      <c r="HJ47" s="82"/>
      <c r="HK47" s="82"/>
    </row>
    <row r="48" spans="2:219" s="85" customFormat="1" x14ac:dyDescent="0.3">
      <c r="B48" s="134">
        <v>1</v>
      </c>
      <c r="C48" s="130" t="str">
        <f t="shared" si="1"/>
        <v>Profesional Control Documental</v>
      </c>
      <c r="D48" s="80"/>
      <c r="E48" s="9"/>
      <c r="F48" s="4">
        <v>1</v>
      </c>
      <c r="G48" s="2">
        <f t="shared" si="2"/>
        <v>0</v>
      </c>
      <c r="H48" s="128"/>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82"/>
      <c r="FI48" s="82"/>
      <c r="FJ48" s="82"/>
      <c r="FK48" s="82"/>
      <c r="FL48" s="82"/>
      <c r="FM48" s="82"/>
      <c r="FN48" s="82"/>
      <c r="FO48" s="82"/>
      <c r="FP48" s="82"/>
      <c r="FQ48" s="82"/>
      <c r="FR48" s="82"/>
      <c r="FS48" s="82"/>
      <c r="FT48" s="82"/>
      <c r="FU48" s="82"/>
      <c r="FV48" s="82"/>
      <c r="FW48" s="82"/>
      <c r="FX48" s="82"/>
      <c r="FY48" s="82"/>
      <c r="FZ48" s="82"/>
      <c r="GA48" s="82"/>
      <c r="GB48" s="82"/>
      <c r="GC48" s="82"/>
      <c r="GD48" s="82"/>
      <c r="GE48" s="82"/>
      <c r="GF48" s="82"/>
      <c r="GG48" s="82"/>
      <c r="GH48" s="82"/>
      <c r="GI48" s="82"/>
      <c r="GJ48" s="82"/>
      <c r="GK48" s="82"/>
      <c r="GL48" s="82"/>
      <c r="GM48" s="82"/>
      <c r="GN48" s="82"/>
      <c r="GO48" s="82"/>
      <c r="GP48" s="82"/>
      <c r="GQ48" s="82"/>
      <c r="GR48" s="82"/>
      <c r="GS48" s="82"/>
      <c r="GT48" s="82"/>
      <c r="GU48" s="82"/>
      <c r="GV48" s="82"/>
      <c r="GW48" s="82"/>
      <c r="GX48" s="82"/>
      <c r="GY48" s="82"/>
      <c r="GZ48" s="82"/>
      <c r="HA48" s="82"/>
      <c r="HB48" s="82"/>
      <c r="HC48" s="82"/>
      <c r="HD48" s="82"/>
      <c r="HE48" s="82"/>
      <c r="HF48" s="82"/>
      <c r="HG48" s="82"/>
      <c r="HH48" s="82"/>
      <c r="HI48" s="82"/>
      <c r="HJ48" s="82"/>
      <c r="HK48" s="82"/>
    </row>
    <row r="49" spans="2:219" s="85" customFormat="1" x14ac:dyDescent="0.3">
      <c r="B49" s="106"/>
      <c r="C49" s="34" t="s">
        <v>33</v>
      </c>
      <c r="D49" s="35"/>
      <c r="E49" s="35"/>
      <c r="F49" s="36"/>
      <c r="G49" s="3">
        <f>SUM(G33:G48)</f>
        <v>0</v>
      </c>
      <c r="H49" s="128"/>
      <c r="I49" s="5"/>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82"/>
      <c r="FI49" s="82"/>
      <c r="FJ49" s="82"/>
      <c r="FK49" s="82"/>
      <c r="FL49" s="82"/>
      <c r="FM49" s="82"/>
      <c r="FN49" s="82"/>
      <c r="FO49" s="82"/>
      <c r="FP49" s="82"/>
      <c r="FQ49" s="82"/>
      <c r="FR49" s="82"/>
      <c r="FS49" s="82"/>
      <c r="FT49" s="82"/>
      <c r="FU49" s="82"/>
      <c r="FV49" s="82"/>
      <c r="FW49" s="82"/>
      <c r="FX49" s="82"/>
      <c r="FY49" s="82"/>
      <c r="FZ49" s="82"/>
      <c r="GA49" s="82"/>
      <c r="GB49" s="82"/>
      <c r="GC49" s="82"/>
      <c r="GD49" s="82"/>
      <c r="GE49" s="82"/>
      <c r="GF49" s="82"/>
      <c r="GG49" s="82"/>
      <c r="GH49" s="82"/>
      <c r="GI49" s="82"/>
      <c r="GJ49" s="82"/>
      <c r="GK49" s="82"/>
      <c r="GL49" s="82"/>
      <c r="GM49" s="82"/>
      <c r="GN49" s="82"/>
      <c r="GO49" s="82"/>
      <c r="GP49" s="82"/>
      <c r="GQ49" s="82"/>
      <c r="GR49" s="82"/>
      <c r="GS49" s="82"/>
      <c r="GT49" s="82"/>
      <c r="GU49" s="82"/>
      <c r="GV49" s="82"/>
      <c r="GW49" s="82"/>
      <c r="GX49" s="82"/>
      <c r="GY49" s="82"/>
      <c r="GZ49" s="82"/>
      <c r="HA49" s="82"/>
      <c r="HB49" s="82"/>
      <c r="HC49" s="82"/>
      <c r="HD49" s="82"/>
      <c r="HE49" s="82"/>
      <c r="HF49" s="82"/>
      <c r="HG49" s="82"/>
      <c r="HH49" s="82"/>
      <c r="HI49" s="82"/>
      <c r="HJ49" s="82"/>
      <c r="HK49" s="82"/>
    </row>
    <row r="50" spans="2:219" s="85" customFormat="1" x14ac:dyDescent="0.3">
      <c r="B50" s="107"/>
      <c r="C50" s="37" t="s">
        <v>34</v>
      </c>
      <c r="D50" s="38"/>
      <c r="E50" s="38"/>
      <c r="F50" s="39"/>
      <c r="G50" s="147"/>
      <c r="H50" s="128"/>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2"/>
      <c r="FG50" s="82"/>
      <c r="FH50" s="82"/>
      <c r="FI50" s="82"/>
      <c r="FJ50" s="82"/>
      <c r="FK50" s="82"/>
      <c r="FL50" s="82"/>
      <c r="FM50" s="82"/>
      <c r="FN50" s="82"/>
      <c r="FO50" s="82"/>
      <c r="FP50" s="82"/>
      <c r="FQ50" s="82"/>
      <c r="FR50" s="82"/>
      <c r="FS50" s="82"/>
      <c r="FT50" s="82"/>
      <c r="FU50" s="82"/>
      <c r="FV50" s="82"/>
      <c r="FW50" s="82"/>
      <c r="FX50" s="82"/>
      <c r="FY50" s="82"/>
      <c r="FZ50" s="82"/>
      <c r="GA50" s="82"/>
      <c r="GB50" s="82"/>
      <c r="GC50" s="82"/>
      <c r="GD50" s="82"/>
      <c r="GE50" s="82"/>
      <c r="GF50" s="82"/>
      <c r="GG50" s="82"/>
      <c r="GH50" s="82"/>
      <c r="GI50" s="82"/>
      <c r="GJ50" s="82"/>
      <c r="GK50" s="82"/>
      <c r="GL50" s="82"/>
      <c r="GM50" s="82"/>
      <c r="GN50" s="82"/>
      <c r="GO50" s="82"/>
      <c r="GP50" s="82"/>
      <c r="GQ50" s="82"/>
      <c r="GR50" s="82"/>
      <c r="GS50" s="82"/>
      <c r="GT50" s="82"/>
      <c r="GU50" s="82"/>
      <c r="GV50" s="82"/>
      <c r="GW50" s="82"/>
      <c r="GX50" s="82"/>
      <c r="GY50" s="82"/>
      <c r="GZ50" s="82"/>
      <c r="HA50" s="82"/>
      <c r="HB50" s="82"/>
      <c r="HC50" s="82"/>
      <c r="HD50" s="82"/>
      <c r="HE50" s="82"/>
      <c r="HF50" s="82"/>
      <c r="HG50" s="82"/>
      <c r="HH50" s="82"/>
      <c r="HI50" s="82"/>
      <c r="HJ50" s="82"/>
      <c r="HK50" s="82"/>
    </row>
    <row r="51" spans="2:219" s="85" customFormat="1" ht="17.25" thickBot="1" x14ac:dyDescent="0.35">
      <c r="B51" s="108"/>
      <c r="C51" s="40" t="s">
        <v>36</v>
      </c>
      <c r="D51" s="41"/>
      <c r="E51" s="41"/>
      <c r="F51" s="42"/>
      <c r="G51" s="109">
        <f>ROUND(+G49*(G50),0)</f>
        <v>0</v>
      </c>
      <c r="H51" s="128"/>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82"/>
      <c r="FJ51" s="82"/>
      <c r="FK51" s="82"/>
      <c r="FL51" s="82"/>
      <c r="FM51" s="82"/>
      <c r="FN51" s="82"/>
      <c r="FO51" s="82"/>
      <c r="FP51" s="82"/>
      <c r="FQ51" s="82"/>
      <c r="FR51" s="82"/>
      <c r="FS51" s="82"/>
      <c r="FT51" s="82"/>
      <c r="FU51" s="82"/>
      <c r="FV51" s="82"/>
      <c r="FW51" s="82"/>
      <c r="FX51" s="82"/>
      <c r="FY51" s="82"/>
      <c r="FZ51" s="82"/>
      <c r="GA51" s="82"/>
      <c r="GB51" s="82"/>
      <c r="GC51" s="82"/>
      <c r="GD51" s="82"/>
      <c r="GE51" s="82"/>
      <c r="GF51" s="82"/>
      <c r="GG51" s="82"/>
      <c r="GH51" s="82"/>
      <c r="GI51" s="82"/>
      <c r="GJ51" s="82"/>
      <c r="GK51" s="82"/>
      <c r="GL51" s="82"/>
      <c r="GM51" s="82"/>
      <c r="GN51" s="82"/>
      <c r="GO51" s="82"/>
      <c r="GP51" s="82"/>
      <c r="GQ51" s="82"/>
      <c r="GR51" s="82"/>
      <c r="GS51" s="82"/>
      <c r="GT51" s="82"/>
      <c r="GU51" s="82"/>
      <c r="GV51" s="82"/>
      <c r="GW51" s="82"/>
      <c r="GX51" s="82"/>
      <c r="GY51" s="82"/>
      <c r="GZ51" s="82"/>
      <c r="HA51" s="82"/>
      <c r="HB51" s="82"/>
      <c r="HC51" s="82"/>
      <c r="HD51" s="82"/>
      <c r="HE51" s="82"/>
      <c r="HF51" s="82"/>
      <c r="HG51" s="82"/>
      <c r="HH51" s="82"/>
      <c r="HI51" s="82"/>
      <c r="HJ51" s="82"/>
      <c r="HK51" s="82"/>
    </row>
    <row r="52" spans="2:219" s="85" customFormat="1" ht="12" customHeight="1" thickBot="1" x14ac:dyDescent="0.35">
      <c r="B52" s="16" t="s">
        <v>37</v>
      </c>
      <c r="C52" s="17"/>
      <c r="D52" s="17"/>
      <c r="E52" s="17"/>
      <c r="F52" s="17"/>
      <c r="G52" s="97">
        <v>1.5</v>
      </c>
      <c r="H52" s="128"/>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2"/>
      <c r="FG52" s="82"/>
      <c r="FH52" s="82"/>
      <c r="FI52" s="82"/>
      <c r="FJ52" s="82"/>
      <c r="FK52" s="82"/>
      <c r="FL52" s="82"/>
      <c r="FM52" s="82"/>
      <c r="FN52" s="82"/>
      <c r="FO52" s="82"/>
      <c r="FP52" s="82"/>
      <c r="FQ52" s="82"/>
      <c r="FR52" s="82"/>
      <c r="FS52" s="82"/>
      <c r="FT52" s="82"/>
      <c r="FU52" s="82"/>
      <c r="FV52" s="82"/>
      <c r="FW52" s="82"/>
      <c r="FX52" s="82"/>
      <c r="FY52" s="82"/>
      <c r="FZ52" s="82"/>
      <c r="GA52" s="82"/>
      <c r="GB52" s="82"/>
      <c r="GC52" s="82"/>
      <c r="GD52" s="82"/>
      <c r="GE52" s="82"/>
      <c r="GF52" s="82"/>
      <c r="GG52" s="82"/>
      <c r="GH52" s="82"/>
      <c r="GI52" s="82"/>
      <c r="GJ52" s="82"/>
      <c r="GK52" s="82"/>
      <c r="GL52" s="82"/>
      <c r="GM52" s="82"/>
      <c r="GN52" s="82"/>
      <c r="GO52" s="82"/>
      <c r="GP52" s="82"/>
      <c r="GQ52" s="82"/>
      <c r="GR52" s="82"/>
      <c r="GS52" s="82"/>
      <c r="GT52" s="82"/>
      <c r="GU52" s="82"/>
      <c r="GV52" s="82"/>
      <c r="GW52" s="82"/>
      <c r="GX52" s="82"/>
      <c r="GY52" s="82"/>
      <c r="GZ52" s="82"/>
      <c r="HA52" s="82"/>
      <c r="HB52" s="82"/>
      <c r="HC52" s="82"/>
      <c r="HD52" s="82"/>
      <c r="HE52" s="82"/>
      <c r="HF52" s="82"/>
      <c r="HG52" s="82"/>
      <c r="HH52" s="82"/>
      <c r="HI52" s="82"/>
      <c r="HJ52" s="82"/>
      <c r="HK52" s="82"/>
    </row>
    <row r="53" spans="2:219" s="85" customFormat="1" x14ac:dyDescent="0.3">
      <c r="B53" s="98"/>
      <c r="C53" s="32" t="s">
        <v>16</v>
      </c>
      <c r="D53" s="32"/>
      <c r="E53" s="32"/>
      <c r="F53" s="32"/>
      <c r="G53" s="33"/>
      <c r="H53" s="128"/>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82"/>
      <c r="FJ53" s="82"/>
      <c r="FK53" s="82"/>
      <c r="FL53" s="82"/>
      <c r="FM53" s="82"/>
      <c r="FN53" s="82"/>
      <c r="FO53" s="82"/>
      <c r="FP53" s="82"/>
      <c r="FQ53" s="82"/>
      <c r="FR53" s="82"/>
      <c r="FS53" s="82"/>
      <c r="FT53" s="82"/>
      <c r="FU53" s="82"/>
      <c r="FV53" s="82"/>
      <c r="FW53" s="82"/>
      <c r="FX53" s="82"/>
      <c r="FY53" s="82"/>
      <c r="FZ53" s="82"/>
      <c r="GA53" s="82"/>
      <c r="GB53" s="82"/>
      <c r="GC53" s="82"/>
      <c r="GD53" s="82"/>
      <c r="GE53" s="82"/>
      <c r="GF53" s="82"/>
      <c r="GG53" s="82"/>
      <c r="GH53" s="82"/>
      <c r="GI53" s="82"/>
      <c r="GJ53" s="82"/>
      <c r="GK53" s="82"/>
      <c r="GL53" s="82"/>
      <c r="GM53" s="82"/>
      <c r="GN53" s="82"/>
      <c r="GO53" s="82"/>
      <c r="GP53" s="82"/>
      <c r="GQ53" s="82"/>
      <c r="GR53" s="82"/>
      <c r="GS53" s="82"/>
      <c r="GT53" s="82"/>
      <c r="GU53" s="82"/>
      <c r="GV53" s="82"/>
      <c r="GW53" s="82"/>
      <c r="GX53" s="82"/>
      <c r="GY53" s="82"/>
      <c r="GZ53" s="82"/>
      <c r="HA53" s="82"/>
      <c r="HB53" s="82"/>
      <c r="HC53" s="82"/>
      <c r="HD53" s="82"/>
      <c r="HE53" s="82"/>
      <c r="HF53" s="82"/>
      <c r="HG53" s="82"/>
      <c r="HH53" s="82"/>
      <c r="HI53" s="82"/>
      <c r="HJ53" s="82"/>
      <c r="HK53" s="82"/>
    </row>
    <row r="54" spans="2:219" s="85" customFormat="1" x14ac:dyDescent="0.3">
      <c r="B54" s="99"/>
      <c r="C54" s="101" t="s">
        <v>17</v>
      </c>
      <c r="D54" s="101"/>
      <c r="E54" s="101"/>
      <c r="F54" s="101"/>
      <c r="G54" s="102"/>
      <c r="H54" s="128"/>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c r="EO54" s="82"/>
      <c r="EP54" s="82"/>
      <c r="EQ54" s="82"/>
      <c r="ER54" s="82"/>
      <c r="ES54" s="82"/>
      <c r="ET54" s="82"/>
      <c r="EU54" s="82"/>
      <c r="EV54" s="82"/>
      <c r="EW54" s="82"/>
      <c r="EX54" s="82"/>
      <c r="EY54" s="82"/>
      <c r="EZ54" s="82"/>
      <c r="FA54" s="82"/>
      <c r="FB54" s="82"/>
      <c r="FC54" s="82"/>
      <c r="FD54" s="82"/>
      <c r="FE54" s="82"/>
      <c r="FF54" s="82"/>
      <c r="FG54" s="82"/>
      <c r="FH54" s="82"/>
      <c r="FI54" s="82"/>
      <c r="FJ54" s="82"/>
      <c r="FK54" s="82"/>
      <c r="FL54" s="82"/>
      <c r="FM54" s="82"/>
      <c r="FN54" s="82"/>
      <c r="FO54" s="82"/>
      <c r="FP54" s="82"/>
      <c r="FQ54" s="82"/>
      <c r="FR54" s="82"/>
      <c r="FS54" s="82"/>
      <c r="FT54" s="82"/>
      <c r="FU54" s="82"/>
      <c r="FV54" s="82"/>
      <c r="FW54" s="82"/>
      <c r="FX54" s="82"/>
      <c r="FY54" s="82"/>
      <c r="FZ54" s="82"/>
      <c r="GA54" s="82"/>
      <c r="GB54" s="82"/>
      <c r="GC54" s="82"/>
      <c r="GD54" s="82"/>
      <c r="GE54" s="82"/>
      <c r="GF54" s="82"/>
      <c r="GG54" s="82"/>
      <c r="GH54" s="82"/>
      <c r="GI54" s="82"/>
      <c r="GJ54" s="82"/>
      <c r="GK54" s="82"/>
      <c r="GL54" s="82"/>
      <c r="GM54" s="82"/>
      <c r="GN54" s="82"/>
      <c r="GO54" s="82"/>
      <c r="GP54" s="82"/>
      <c r="GQ54" s="82"/>
      <c r="GR54" s="82"/>
      <c r="GS54" s="82"/>
      <c r="GT54" s="82"/>
      <c r="GU54" s="82"/>
      <c r="GV54" s="82"/>
      <c r="GW54" s="82"/>
      <c r="GX54" s="82"/>
      <c r="GY54" s="82"/>
      <c r="GZ54" s="82"/>
      <c r="HA54" s="82"/>
      <c r="HB54" s="82"/>
      <c r="HC54" s="82"/>
      <c r="HD54" s="82"/>
      <c r="HE54" s="82"/>
      <c r="HF54" s="82"/>
      <c r="HG54" s="82"/>
      <c r="HH54" s="82"/>
      <c r="HI54" s="82"/>
      <c r="HJ54" s="82"/>
      <c r="HK54" s="82"/>
    </row>
    <row r="55" spans="2:219" s="85" customFormat="1" x14ac:dyDescent="0.3">
      <c r="B55" s="105">
        <v>1</v>
      </c>
      <c r="C55" s="130" t="str">
        <f>+C34</f>
        <v>Director de Interventoria (Especialista Pavimentos/Geotecnia)</v>
      </c>
      <c r="D55" s="104"/>
      <c r="E55" s="9"/>
      <c r="F55" s="1">
        <v>0.25</v>
      </c>
      <c r="G55" s="2">
        <f>+ROUND(B55*E55*F55*$G$52,0)</f>
        <v>0</v>
      </c>
      <c r="H55" s="128"/>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82"/>
      <c r="FJ55" s="82"/>
      <c r="FK55" s="82"/>
      <c r="FL55" s="82"/>
      <c r="FM55" s="82"/>
      <c r="FN55" s="82"/>
      <c r="FO55" s="82"/>
      <c r="FP55" s="82"/>
      <c r="FQ55" s="82"/>
      <c r="FR55" s="82"/>
      <c r="FS55" s="82"/>
      <c r="FT55" s="82"/>
      <c r="FU55" s="82"/>
      <c r="FV55" s="82"/>
      <c r="FW55" s="82"/>
      <c r="FX55" s="82"/>
      <c r="FY55" s="82"/>
      <c r="FZ55" s="82"/>
      <c r="GA55" s="82"/>
      <c r="GB55" s="82"/>
      <c r="GC55" s="82"/>
      <c r="GD55" s="82"/>
      <c r="GE55" s="82"/>
      <c r="GF55" s="82"/>
      <c r="GG55" s="82"/>
      <c r="GH55" s="82"/>
      <c r="GI55" s="82"/>
      <c r="GJ55" s="82"/>
      <c r="GK55" s="82"/>
      <c r="GL55" s="82"/>
      <c r="GM55" s="82"/>
      <c r="GN55" s="82"/>
      <c r="GO55" s="82"/>
      <c r="GP55" s="82"/>
      <c r="GQ55" s="82"/>
      <c r="GR55" s="82"/>
      <c r="GS55" s="82"/>
      <c r="GT55" s="82"/>
      <c r="GU55" s="82"/>
      <c r="GV55" s="82"/>
      <c r="GW55" s="82"/>
      <c r="GX55" s="82"/>
      <c r="GY55" s="82"/>
      <c r="GZ55" s="82"/>
      <c r="HA55" s="82"/>
      <c r="HB55" s="82"/>
      <c r="HC55" s="82"/>
      <c r="HD55" s="82"/>
      <c r="HE55" s="82"/>
      <c r="HF55" s="82"/>
      <c r="HG55" s="82"/>
      <c r="HH55" s="82"/>
      <c r="HI55" s="82"/>
      <c r="HJ55" s="82"/>
      <c r="HK55" s="82"/>
    </row>
    <row r="56" spans="2:219" s="85" customFormat="1" hidden="1" x14ac:dyDescent="0.3">
      <c r="B56" s="105"/>
      <c r="C56" s="130" t="str">
        <f>+C35</f>
        <v>Profesional Especialista en Diseño de Vias</v>
      </c>
      <c r="D56" s="104"/>
      <c r="E56" s="146"/>
      <c r="F56" s="1"/>
      <c r="G56" s="2">
        <f t="shared" ref="G56:G69" si="3">+ROUND(B56*E56*F56*$G$52,0)</f>
        <v>0</v>
      </c>
      <c r="H56" s="128"/>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82"/>
      <c r="GB56" s="82"/>
      <c r="GC56" s="82"/>
      <c r="GD56" s="82"/>
      <c r="GE56" s="82"/>
      <c r="GF56" s="82"/>
      <c r="GG56" s="82"/>
      <c r="GH56" s="82"/>
      <c r="GI56" s="82"/>
      <c r="GJ56" s="82"/>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row>
    <row r="57" spans="2:219" s="85" customFormat="1" hidden="1" x14ac:dyDescent="0.3">
      <c r="B57" s="105"/>
      <c r="C57" s="130" t="str">
        <f>+C36</f>
        <v>Profesional Especialista en Estructuras</v>
      </c>
      <c r="D57" s="104"/>
      <c r="E57" s="146"/>
      <c r="F57" s="1"/>
      <c r="G57" s="2">
        <f t="shared" si="3"/>
        <v>0</v>
      </c>
      <c r="H57" s="128"/>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82"/>
      <c r="GB57" s="82"/>
      <c r="GC57" s="82"/>
      <c r="GD57" s="82"/>
      <c r="GE57" s="82"/>
      <c r="GF57" s="82"/>
      <c r="GG57" s="82"/>
      <c r="GH57" s="82"/>
      <c r="GI57" s="82"/>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row>
    <row r="58" spans="2:219" s="85" customFormat="1" hidden="1" x14ac:dyDescent="0.3">
      <c r="B58" s="105"/>
      <c r="C58" s="130" t="str">
        <f>+C37</f>
        <v>Profesional Especialista en Hidraulica e Hidrologia</v>
      </c>
      <c r="D58" s="104"/>
      <c r="E58" s="146"/>
      <c r="F58" s="1"/>
      <c r="G58" s="2">
        <f t="shared" si="3"/>
        <v>0</v>
      </c>
      <c r="H58" s="128"/>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c r="EO58" s="82"/>
      <c r="EP58" s="82"/>
      <c r="EQ58" s="82"/>
      <c r="ER58" s="82"/>
      <c r="ES58" s="82"/>
      <c r="ET58" s="82"/>
      <c r="EU58" s="82"/>
      <c r="EV58" s="82"/>
      <c r="EW58" s="82"/>
      <c r="EX58" s="82"/>
      <c r="EY58" s="82"/>
      <c r="EZ58" s="82"/>
      <c r="FA58" s="82"/>
      <c r="FB58" s="82"/>
      <c r="FC58" s="82"/>
      <c r="FD58" s="82"/>
      <c r="FE58" s="82"/>
      <c r="FF58" s="82"/>
      <c r="FG58" s="82"/>
      <c r="FH58" s="82"/>
      <c r="FI58" s="82"/>
      <c r="FJ58" s="82"/>
      <c r="FK58" s="82"/>
      <c r="FL58" s="82"/>
      <c r="FM58" s="82"/>
      <c r="FN58" s="82"/>
      <c r="FO58" s="82"/>
      <c r="FP58" s="82"/>
      <c r="FQ58" s="82"/>
      <c r="FR58" s="82"/>
      <c r="FS58" s="82"/>
      <c r="FT58" s="82"/>
      <c r="FU58" s="82"/>
      <c r="FV58" s="82"/>
      <c r="FW58" s="82"/>
      <c r="FX58" s="82"/>
      <c r="FY58" s="82"/>
      <c r="FZ58" s="82"/>
      <c r="GA58" s="82"/>
      <c r="GB58" s="82"/>
      <c r="GC58" s="82"/>
      <c r="GD58" s="82"/>
      <c r="GE58" s="82"/>
      <c r="GF58" s="82"/>
      <c r="GG58" s="82"/>
      <c r="GH58" s="82"/>
      <c r="GI58" s="82"/>
      <c r="GJ58" s="82"/>
      <c r="GK58" s="82"/>
      <c r="GL58" s="82"/>
      <c r="GM58" s="82"/>
      <c r="GN58" s="82"/>
      <c r="GO58" s="82"/>
      <c r="GP58" s="82"/>
      <c r="GQ58" s="82"/>
      <c r="GR58" s="82"/>
      <c r="GS58" s="82"/>
      <c r="GT58" s="82"/>
      <c r="GU58" s="82"/>
      <c r="GV58" s="82"/>
      <c r="GW58" s="82"/>
      <c r="GX58" s="82"/>
      <c r="GY58" s="82"/>
      <c r="GZ58" s="82"/>
      <c r="HA58" s="82"/>
      <c r="HB58" s="82"/>
      <c r="HC58" s="82"/>
      <c r="HD58" s="82"/>
      <c r="HE58" s="82"/>
      <c r="HF58" s="82"/>
      <c r="HG58" s="82"/>
      <c r="HH58" s="82"/>
      <c r="HI58" s="82"/>
      <c r="HJ58" s="82"/>
      <c r="HK58" s="82"/>
    </row>
    <row r="59" spans="2:219" s="85" customFormat="1" hidden="1" x14ac:dyDescent="0.3">
      <c r="B59" s="134"/>
      <c r="C59" s="130" t="str">
        <f>+C38</f>
        <v>Profesional Especialista en Pavimentos</v>
      </c>
      <c r="D59" s="104"/>
      <c r="E59" s="146"/>
      <c r="F59" s="4"/>
      <c r="G59" s="2"/>
      <c r="H59" s="128"/>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c r="EO59" s="82"/>
      <c r="EP59" s="82"/>
      <c r="EQ59" s="82"/>
      <c r="ER59" s="82"/>
      <c r="ES59" s="82"/>
      <c r="ET59" s="82"/>
      <c r="EU59" s="82"/>
      <c r="EV59" s="82"/>
      <c r="EW59" s="82"/>
      <c r="EX59" s="82"/>
      <c r="EY59" s="82"/>
      <c r="EZ59" s="82"/>
      <c r="FA59" s="82"/>
      <c r="FB59" s="82"/>
      <c r="FC59" s="82"/>
      <c r="FD59" s="82"/>
      <c r="FE59" s="82"/>
      <c r="FF59" s="82"/>
      <c r="FG59" s="82"/>
      <c r="FH59" s="82"/>
      <c r="FI59" s="82"/>
      <c r="FJ59" s="82"/>
      <c r="FK59" s="82"/>
      <c r="FL59" s="82"/>
      <c r="FM59" s="82"/>
      <c r="FN59" s="82"/>
      <c r="FO59" s="82"/>
      <c r="FP59" s="82"/>
      <c r="FQ59" s="82"/>
      <c r="FR59" s="82"/>
      <c r="FS59" s="82"/>
      <c r="FT59" s="82"/>
      <c r="FU59" s="82"/>
      <c r="FV59" s="82"/>
      <c r="FW59" s="82"/>
      <c r="FX59" s="82"/>
      <c r="FY59" s="82"/>
      <c r="FZ59" s="82"/>
      <c r="GA59" s="82"/>
      <c r="GB59" s="82"/>
      <c r="GC59" s="82"/>
      <c r="GD59" s="82"/>
      <c r="GE59" s="82"/>
      <c r="GF59" s="82"/>
      <c r="GG59" s="82"/>
      <c r="GH59" s="82"/>
      <c r="GI59" s="82"/>
      <c r="GJ59" s="82"/>
      <c r="GK59" s="82"/>
      <c r="GL59" s="82"/>
      <c r="GM59" s="82"/>
      <c r="GN59" s="82"/>
      <c r="GO59" s="82"/>
      <c r="GP59" s="82"/>
      <c r="GQ59" s="82"/>
      <c r="GR59" s="82"/>
      <c r="GS59" s="82"/>
      <c r="GT59" s="82"/>
      <c r="GU59" s="82"/>
      <c r="GV59" s="82"/>
      <c r="GW59" s="82"/>
      <c r="GX59" s="82"/>
      <c r="GY59" s="82"/>
      <c r="GZ59" s="82"/>
      <c r="HA59" s="82"/>
      <c r="HB59" s="82"/>
      <c r="HC59" s="82"/>
      <c r="HD59" s="82"/>
      <c r="HE59" s="82"/>
      <c r="HF59" s="82"/>
      <c r="HG59" s="82"/>
      <c r="HH59" s="82"/>
      <c r="HI59" s="82"/>
      <c r="HJ59" s="82"/>
      <c r="HK59" s="82"/>
    </row>
    <row r="60" spans="2:219" s="85" customFormat="1" hidden="1" x14ac:dyDescent="0.3">
      <c r="B60" s="134"/>
      <c r="C60" s="130" t="str">
        <f t="shared" ref="C60:C69" si="4">+C39</f>
        <v>Profesional Juridico</v>
      </c>
      <c r="D60" s="104"/>
      <c r="E60" s="146"/>
      <c r="F60" s="4"/>
      <c r="G60" s="2">
        <f t="shared" si="3"/>
        <v>0</v>
      </c>
      <c r="H60" s="128"/>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row>
    <row r="61" spans="2:219" s="85" customFormat="1" x14ac:dyDescent="0.3">
      <c r="B61" s="134">
        <v>1</v>
      </c>
      <c r="C61" s="130" t="str">
        <f t="shared" si="4"/>
        <v>Profesional Ambiental</v>
      </c>
      <c r="D61" s="104"/>
      <c r="E61" s="9"/>
      <c r="F61" s="4">
        <v>0.5</v>
      </c>
      <c r="G61" s="2">
        <f t="shared" si="3"/>
        <v>0</v>
      </c>
      <c r="H61" s="128"/>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c r="EO61" s="82"/>
      <c r="EP61" s="82"/>
      <c r="EQ61" s="82"/>
      <c r="ER61" s="82"/>
      <c r="ES61" s="82"/>
      <c r="ET61" s="82"/>
      <c r="EU61" s="82"/>
      <c r="EV61" s="82"/>
      <c r="EW61" s="82"/>
      <c r="EX61" s="82"/>
      <c r="EY61" s="82"/>
      <c r="EZ61" s="82"/>
      <c r="FA61" s="82"/>
      <c r="FB61" s="82"/>
      <c r="FC61" s="82"/>
      <c r="FD61" s="82"/>
      <c r="FE61" s="82"/>
      <c r="FF61" s="82"/>
      <c r="FG61" s="82"/>
      <c r="FH61" s="82"/>
      <c r="FI61" s="82"/>
      <c r="FJ61" s="82"/>
      <c r="FK61" s="82"/>
      <c r="FL61" s="82"/>
      <c r="FM61" s="82"/>
      <c r="FN61" s="82"/>
      <c r="FO61" s="82"/>
      <c r="FP61" s="82"/>
      <c r="FQ61" s="82"/>
      <c r="FR61" s="82"/>
      <c r="FS61" s="82"/>
      <c r="FT61" s="82"/>
      <c r="FU61" s="82"/>
      <c r="FV61" s="82"/>
      <c r="FW61" s="82"/>
      <c r="FX61" s="82"/>
      <c r="FY61" s="82"/>
      <c r="FZ61" s="82"/>
      <c r="GA61" s="82"/>
      <c r="GB61" s="82"/>
      <c r="GC61" s="82"/>
      <c r="GD61" s="82"/>
      <c r="GE61" s="82"/>
      <c r="GF61" s="82"/>
      <c r="GG61" s="82"/>
      <c r="GH61" s="82"/>
      <c r="GI61" s="82"/>
      <c r="GJ61" s="82"/>
      <c r="GK61" s="82"/>
      <c r="GL61" s="82"/>
      <c r="GM61" s="82"/>
      <c r="GN61" s="82"/>
      <c r="GO61" s="82"/>
      <c r="GP61" s="82"/>
      <c r="GQ61" s="82"/>
      <c r="GR61" s="82"/>
      <c r="GS61" s="82"/>
      <c r="GT61" s="82"/>
      <c r="GU61" s="82"/>
      <c r="GV61" s="82"/>
      <c r="GW61" s="82"/>
      <c r="GX61" s="82"/>
      <c r="GY61" s="82"/>
      <c r="GZ61" s="82"/>
      <c r="HA61" s="82"/>
      <c r="HB61" s="82"/>
      <c r="HC61" s="82"/>
      <c r="HD61" s="82"/>
      <c r="HE61" s="82"/>
      <c r="HF61" s="82"/>
      <c r="HG61" s="82"/>
      <c r="HH61" s="82"/>
      <c r="HI61" s="82"/>
      <c r="HJ61" s="82"/>
      <c r="HK61" s="82"/>
    </row>
    <row r="62" spans="2:219" s="85" customFormat="1" x14ac:dyDescent="0.3">
      <c r="B62" s="134">
        <v>1</v>
      </c>
      <c r="C62" s="130" t="str">
        <f t="shared" si="4"/>
        <v>Profesional Social</v>
      </c>
      <c r="D62" s="104"/>
      <c r="E62" s="9"/>
      <c r="F62" s="4">
        <v>0.5</v>
      </c>
      <c r="G62" s="2">
        <f t="shared" si="3"/>
        <v>0</v>
      </c>
      <c r="H62" s="128"/>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O62" s="82"/>
      <c r="FP62" s="82"/>
      <c r="FQ62" s="82"/>
      <c r="FR62" s="82"/>
      <c r="FS62" s="82"/>
      <c r="FT62" s="82"/>
      <c r="FU62" s="82"/>
      <c r="FV62" s="82"/>
      <c r="FW62" s="82"/>
      <c r="FX62" s="82"/>
      <c r="FY62" s="82"/>
      <c r="FZ62" s="82"/>
      <c r="GA62" s="82"/>
      <c r="GB62" s="82"/>
      <c r="GC62" s="82"/>
      <c r="GD62" s="82"/>
      <c r="GE62" s="82"/>
      <c r="GF62" s="82"/>
      <c r="GG62" s="82"/>
      <c r="GH62" s="82"/>
      <c r="GI62" s="82"/>
      <c r="GJ62" s="82"/>
      <c r="GK62" s="82"/>
      <c r="GL62" s="82"/>
      <c r="GM62" s="82"/>
      <c r="GN62" s="82"/>
      <c r="GO62" s="82"/>
      <c r="GP62" s="82"/>
      <c r="GQ62" s="82"/>
      <c r="GR62" s="82"/>
      <c r="GS62" s="82"/>
      <c r="GT62" s="82"/>
      <c r="GU62" s="82"/>
      <c r="GV62" s="82"/>
      <c r="GW62" s="82"/>
      <c r="GX62" s="82"/>
      <c r="GY62" s="82"/>
      <c r="GZ62" s="82"/>
      <c r="HA62" s="82"/>
      <c r="HB62" s="82"/>
      <c r="HC62" s="82"/>
      <c r="HD62" s="82"/>
      <c r="HE62" s="82"/>
      <c r="HF62" s="82"/>
      <c r="HG62" s="82"/>
      <c r="HH62" s="82"/>
      <c r="HI62" s="82"/>
      <c r="HJ62" s="82"/>
      <c r="HK62" s="82"/>
    </row>
    <row r="63" spans="2:219" s="85" customFormat="1" x14ac:dyDescent="0.3">
      <c r="B63" s="134">
        <v>1</v>
      </c>
      <c r="C63" s="130" t="str">
        <f t="shared" si="4"/>
        <v>Profesional Civil (Residente de Interventoria)</v>
      </c>
      <c r="D63" s="104"/>
      <c r="E63" s="9"/>
      <c r="F63" s="4">
        <v>1</v>
      </c>
      <c r="G63" s="2">
        <f t="shared" si="3"/>
        <v>0</v>
      </c>
      <c r="H63" s="128"/>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c r="EO63" s="82"/>
      <c r="EP63" s="82"/>
      <c r="EQ63" s="82"/>
      <c r="ER63" s="82"/>
      <c r="ES63" s="82"/>
      <c r="ET63" s="82"/>
      <c r="EU63" s="82"/>
      <c r="EV63" s="82"/>
      <c r="EW63" s="82"/>
      <c r="EX63" s="82"/>
      <c r="EY63" s="82"/>
      <c r="EZ63" s="82"/>
      <c r="FA63" s="82"/>
      <c r="FB63" s="82"/>
      <c r="FC63" s="82"/>
      <c r="FD63" s="82"/>
      <c r="FE63" s="82"/>
      <c r="FF63" s="82"/>
      <c r="FG63" s="82"/>
      <c r="FH63" s="82"/>
      <c r="FI63" s="82"/>
      <c r="FJ63" s="82"/>
      <c r="FK63" s="82"/>
      <c r="FL63" s="82"/>
      <c r="FM63" s="82"/>
      <c r="FN63" s="82"/>
      <c r="FO63" s="82"/>
      <c r="FP63" s="82"/>
      <c r="FQ63" s="82"/>
      <c r="FR63" s="82"/>
      <c r="FS63" s="82"/>
      <c r="FT63" s="82"/>
      <c r="FU63" s="82"/>
      <c r="FV63" s="82"/>
      <c r="FW63" s="82"/>
      <c r="FX63" s="82"/>
      <c r="FY63" s="82"/>
      <c r="FZ63" s="82"/>
      <c r="GA63" s="82"/>
      <c r="GB63" s="82"/>
      <c r="GC63" s="82"/>
      <c r="GD63" s="82"/>
      <c r="GE63" s="82"/>
      <c r="GF63" s="82"/>
      <c r="GG63" s="82"/>
      <c r="GH63" s="82"/>
      <c r="GI63" s="82"/>
      <c r="GJ63" s="82"/>
      <c r="GK63" s="82"/>
      <c r="GL63" s="82"/>
      <c r="GM63" s="82"/>
      <c r="GN63" s="82"/>
      <c r="GO63" s="82"/>
      <c r="GP63" s="82"/>
      <c r="GQ63" s="82"/>
      <c r="GR63" s="82"/>
      <c r="GS63" s="82"/>
      <c r="GT63" s="82"/>
      <c r="GU63" s="82"/>
      <c r="GV63" s="82"/>
      <c r="GW63" s="82"/>
      <c r="GX63" s="82"/>
      <c r="GY63" s="82"/>
      <c r="GZ63" s="82"/>
      <c r="HA63" s="82"/>
      <c r="HB63" s="82"/>
      <c r="HC63" s="82"/>
      <c r="HD63" s="82"/>
      <c r="HE63" s="82"/>
      <c r="HF63" s="82"/>
      <c r="HG63" s="82"/>
      <c r="HH63" s="82"/>
      <c r="HI63" s="82"/>
      <c r="HJ63" s="82"/>
      <c r="HK63" s="82"/>
    </row>
    <row r="64" spans="2:219" s="85" customFormat="1" hidden="1" x14ac:dyDescent="0.3">
      <c r="B64" s="134"/>
      <c r="C64" s="130" t="str">
        <f t="shared" si="4"/>
        <v>Auxiliar Residente de Obra</v>
      </c>
      <c r="D64" s="104"/>
      <c r="E64" s="146"/>
      <c r="F64" s="4"/>
      <c r="G64" s="2">
        <f t="shared" si="3"/>
        <v>0</v>
      </c>
      <c r="H64" s="128"/>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c r="EO64" s="82"/>
      <c r="EP64" s="82"/>
      <c r="EQ64" s="82"/>
      <c r="ER64" s="82"/>
      <c r="ES64" s="82"/>
      <c r="ET64" s="82"/>
      <c r="EU64" s="82"/>
      <c r="EV64" s="82"/>
      <c r="EW64" s="82"/>
      <c r="EX64" s="82"/>
      <c r="EY64" s="82"/>
      <c r="EZ64" s="82"/>
      <c r="FA64" s="82"/>
      <c r="FB64" s="82"/>
      <c r="FC64" s="82"/>
      <c r="FD64" s="82"/>
      <c r="FE64" s="82"/>
      <c r="FF64" s="82"/>
      <c r="FG64" s="82"/>
      <c r="FH64" s="82"/>
      <c r="FI64" s="82"/>
      <c r="FJ64" s="82"/>
      <c r="FK64" s="82"/>
      <c r="FL64" s="82"/>
      <c r="FM64" s="82"/>
      <c r="FN64" s="82"/>
      <c r="FO64" s="82"/>
      <c r="FP64" s="82"/>
      <c r="FQ64" s="82"/>
      <c r="FR64" s="82"/>
      <c r="FS64" s="82"/>
      <c r="FT64" s="82"/>
      <c r="FU64" s="82"/>
      <c r="FV64" s="82"/>
      <c r="FW64" s="82"/>
      <c r="FX64" s="82"/>
      <c r="FY64" s="82"/>
      <c r="FZ64" s="82"/>
      <c r="GA64" s="82"/>
      <c r="GB64" s="82"/>
      <c r="GC64" s="82"/>
      <c r="GD64" s="82"/>
      <c r="GE64" s="82"/>
      <c r="GF64" s="82"/>
      <c r="GG64" s="82"/>
      <c r="GH64" s="82"/>
      <c r="GI64" s="82"/>
      <c r="GJ64" s="82"/>
      <c r="GK64" s="82"/>
      <c r="GL64" s="82"/>
      <c r="GM64" s="82"/>
      <c r="GN64" s="82"/>
      <c r="GO64" s="82"/>
      <c r="GP64" s="82"/>
      <c r="GQ64" s="82"/>
      <c r="GR64" s="82"/>
      <c r="GS64" s="82"/>
      <c r="GT64" s="82"/>
      <c r="GU64" s="82"/>
      <c r="GV64" s="82"/>
      <c r="GW64" s="82"/>
      <c r="GX64" s="82"/>
      <c r="GY64" s="82"/>
      <c r="GZ64" s="82"/>
      <c r="HA64" s="82"/>
      <c r="HB64" s="82"/>
      <c r="HC64" s="82"/>
      <c r="HD64" s="82"/>
      <c r="HE64" s="82"/>
      <c r="HF64" s="82"/>
      <c r="HG64" s="82"/>
      <c r="HH64" s="82"/>
      <c r="HI64" s="82"/>
      <c r="HJ64" s="82"/>
      <c r="HK64" s="82"/>
    </row>
    <row r="65" spans="2:219" s="85" customFormat="1" hidden="1" x14ac:dyDescent="0.3">
      <c r="B65" s="134"/>
      <c r="C65" s="130" t="str">
        <f t="shared" si="4"/>
        <v>Profesional HSE</v>
      </c>
      <c r="D65" s="104"/>
      <c r="E65" s="146"/>
      <c r="F65" s="4"/>
      <c r="G65" s="2">
        <f t="shared" si="3"/>
        <v>0</v>
      </c>
      <c r="H65" s="128"/>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2"/>
      <c r="FF65" s="82"/>
      <c r="FG65" s="82"/>
      <c r="FH65" s="82"/>
      <c r="FI65" s="82"/>
      <c r="FJ65" s="82"/>
      <c r="FK65" s="82"/>
      <c r="FL65" s="82"/>
      <c r="FM65" s="82"/>
      <c r="FN65" s="82"/>
      <c r="FO65" s="82"/>
      <c r="FP65" s="82"/>
      <c r="FQ65" s="82"/>
      <c r="FR65" s="82"/>
      <c r="FS65" s="82"/>
      <c r="FT65" s="82"/>
      <c r="FU65" s="82"/>
      <c r="FV65" s="82"/>
      <c r="FW65" s="82"/>
      <c r="FX65" s="82"/>
      <c r="FY65" s="82"/>
      <c r="FZ65" s="82"/>
      <c r="GA65" s="82"/>
      <c r="GB65" s="82"/>
      <c r="GC65" s="82"/>
      <c r="GD65" s="82"/>
      <c r="GE65" s="82"/>
      <c r="GF65" s="82"/>
      <c r="GG65" s="82"/>
      <c r="GH65" s="82"/>
      <c r="GI65" s="82"/>
      <c r="GJ65" s="82"/>
      <c r="GK65" s="82"/>
      <c r="GL65" s="82"/>
      <c r="GM65" s="82"/>
      <c r="GN65" s="82"/>
      <c r="GO65" s="82"/>
      <c r="GP65" s="82"/>
      <c r="GQ65" s="82"/>
      <c r="GR65" s="82"/>
      <c r="GS65" s="82"/>
      <c r="GT65" s="82"/>
      <c r="GU65" s="82"/>
      <c r="GV65" s="82"/>
      <c r="GW65" s="82"/>
      <c r="GX65" s="82"/>
      <c r="GY65" s="82"/>
      <c r="GZ65" s="82"/>
      <c r="HA65" s="82"/>
      <c r="HB65" s="82"/>
      <c r="HC65" s="82"/>
      <c r="HD65" s="82"/>
      <c r="HE65" s="82"/>
      <c r="HF65" s="82"/>
      <c r="HG65" s="82"/>
      <c r="HH65" s="82"/>
      <c r="HI65" s="82"/>
      <c r="HJ65" s="82"/>
      <c r="HK65" s="82"/>
    </row>
    <row r="66" spans="2:219" s="85" customFormat="1" hidden="1" x14ac:dyDescent="0.3">
      <c r="B66" s="134"/>
      <c r="C66" s="130" t="str">
        <f t="shared" si="4"/>
        <v>Laboratorista</v>
      </c>
      <c r="D66" s="104"/>
      <c r="E66" s="146"/>
      <c r="F66" s="4"/>
      <c r="G66" s="2">
        <f t="shared" si="3"/>
        <v>0</v>
      </c>
      <c r="H66" s="128"/>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c r="EO66" s="82"/>
      <c r="EP66" s="82"/>
      <c r="EQ66" s="82"/>
      <c r="ER66" s="82"/>
      <c r="ES66" s="82"/>
      <c r="ET66" s="82"/>
      <c r="EU66" s="82"/>
      <c r="EV66" s="82"/>
      <c r="EW66" s="82"/>
      <c r="EX66" s="82"/>
      <c r="EY66" s="82"/>
      <c r="EZ66" s="82"/>
      <c r="FA66" s="82"/>
      <c r="FB66" s="82"/>
      <c r="FC66" s="82"/>
      <c r="FD66" s="82"/>
      <c r="FE66" s="82"/>
      <c r="FF66" s="82"/>
      <c r="FG66" s="82"/>
      <c r="FH66" s="82"/>
      <c r="FI66" s="82"/>
      <c r="FJ66" s="82"/>
      <c r="FK66" s="82"/>
      <c r="FL66" s="82"/>
      <c r="FM66" s="82"/>
      <c r="FN66" s="82"/>
      <c r="FO66" s="82"/>
      <c r="FP66" s="82"/>
      <c r="FQ66" s="82"/>
      <c r="FR66" s="82"/>
      <c r="FS66" s="82"/>
      <c r="FT66" s="82"/>
      <c r="FU66" s="82"/>
      <c r="FV66" s="82"/>
      <c r="FW66" s="82"/>
      <c r="FX66" s="82"/>
      <c r="FY66" s="82"/>
      <c r="FZ66" s="82"/>
      <c r="GA66" s="82"/>
      <c r="GB66" s="82"/>
      <c r="GC66" s="82"/>
      <c r="GD66" s="82"/>
      <c r="GE66" s="82"/>
      <c r="GF66" s="82"/>
      <c r="GG66" s="82"/>
      <c r="GH66" s="82"/>
      <c r="GI66" s="82"/>
      <c r="GJ66" s="82"/>
      <c r="GK66" s="82"/>
      <c r="GL66" s="82"/>
      <c r="GM66" s="82"/>
      <c r="GN66" s="82"/>
      <c r="GO66" s="82"/>
      <c r="GP66" s="82"/>
      <c r="GQ66" s="82"/>
      <c r="GR66" s="82"/>
      <c r="GS66" s="82"/>
      <c r="GT66" s="82"/>
      <c r="GU66" s="82"/>
      <c r="GV66" s="82"/>
      <c r="GW66" s="82"/>
      <c r="GX66" s="82"/>
      <c r="GY66" s="82"/>
      <c r="GZ66" s="82"/>
      <c r="HA66" s="82"/>
      <c r="HB66" s="82"/>
      <c r="HC66" s="82"/>
      <c r="HD66" s="82"/>
      <c r="HE66" s="82"/>
      <c r="HF66" s="82"/>
      <c r="HG66" s="82"/>
      <c r="HH66" s="82"/>
      <c r="HI66" s="82"/>
      <c r="HJ66" s="82"/>
      <c r="HK66" s="82"/>
    </row>
    <row r="67" spans="2:219" s="85" customFormat="1" hidden="1" x14ac:dyDescent="0.3">
      <c r="B67" s="134"/>
      <c r="C67" s="130" t="str">
        <f t="shared" si="4"/>
        <v>Topografo</v>
      </c>
      <c r="D67" s="104"/>
      <c r="E67" s="146"/>
      <c r="F67" s="4"/>
      <c r="G67" s="2">
        <f t="shared" si="3"/>
        <v>0</v>
      </c>
      <c r="H67" s="128"/>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2"/>
      <c r="FX67" s="82"/>
      <c r="FY67" s="82"/>
      <c r="FZ67" s="82"/>
      <c r="GA67" s="82"/>
      <c r="GB67" s="82"/>
      <c r="GC67" s="82"/>
      <c r="GD67" s="82"/>
      <c r="GE67" s="82"/>
      <c r="GF67" s="82"/>
      <c r="GG67" s="82"/>
      <c r="GH67" s="82"/>
      <c r="GI67" s="82"/>
      <c r="GJ67" s="82"/>
      <c r="GK67" s="82"/>
      <c r="GL67" s="82"/>
      <c r="GM67" s="82"/>
      <c r="GN67" s="82"/>
      <c r="GO67" s="82"/>
      <c r="GP67" s="82"/>
      <c r="GQ67" s="82"/>
      <c r="GR67" s="82"/>
      <c r="GS67" s="82"/>
      <c r="GT67" s="82"/>
      <c r="GU67" s="82"/>
      <c r="GV67" s="82"/>
      <c r="GW67" s="82"/>
      <c r="GX67" s="82"/>
      <c r="GY67" s="82"/>
      <c r="GZ67" s="82"/>
      <c r="HA67" s="82"/>
      <c r="HB67" s="82"/>
      <c r="HC67" s="82"/>
      <c r="HD67" s="82"/>
      <c r="HE67" s="82"/>
      <c r="HF67" s="82"/>
      <c r="HG67" s="82"/>
      <c r="HH67" s="82"/>
      <c r="HI67" s="82"/>
      <c r="HJ67" s="82"/>
      <c r="HK67" s="82"/>
    </row>
    <row r="68" spans="2:219" s="85" customFormat="1" hidden="1" x14ac:dyDescent="0.3">
      <c r="B68" s="134"/>
      <c r="C68" s="130" t="str">
        <f t="shared" si="4"/>
        <v>Cadenero</v>
      </c>
      <c r="D68" s="104"/>
      <c r="E68" s="146"/>
      <c r="F68" s="4"/>
      <c r="G68" s="2">
        <f t="shared" si="3"/>
        <v>0</v>
      </c>
      <c r="H68" s="128"/>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c r="EO68" s="82"/>
      <c r="EP68" s="82"/>
      <c r="EQ68" s="82"/>
      <c r="ER68" s="82"/>
      <c r="ES68" s="82"/>
      <c r="ET68" s="82"/>
      <c r="EU68" s="82"/>
      <c r="EV68" s="82"/>
      <c r="EW68" s="82"/>
      <c r="EX68" s="82"/>
      <c r="EY68" s="82"/>
      <c r="EZ68" s="82"/>
      <c r="FA68" s="82"/>
      <c r="FB68" s="82"/>
      <c r="FC68" s="82"/>
      <c r="FD68" s="82"/>
      <c r="FE68" s="82"/>
      <c r="FF68" s="82"/>
      <c r="FG68" s="82"/>
      <c r="FH68" s="82"/>
      <c r="FI68" s="82"/>
      <c r="FJ68" s="82"/>
      <c r="FK68" s="82"/>
      <c r="FL68" s="82"/>
      <c r="FM68" s="82"/>
      <c r="FN68" s="82"/>
      <c r="FO68" s="82"/>
      <c r="FP68" s="82"/>
      <c r="FQ68" s="82"/>
      <c r="FR68" s="82"/>
      <c r="FS68" s="82"/>
      <c r="FT68" s="82"/>
      <c r="FU68" s="82"/>
      <c r="FV68" s="82"/>
      <c r="FW68" s="82"/>
      <c r="FX68" s="82"/>
      <c r="FY68" s="82"/>
      <c r="FZ68" s="82"/>
      <c r="GA68" s="82"/>
      <c r="GB68" s="82"/>
      <c r="GC68" s="82"/>
      <c r="GD68" s="82"/>
      <c r="GE68" s="82"/>
      <c r="GF68" s="82"/>
      <c r="GG68" s="82"/>
      <c r="GH68" s="82"/>
      <c r="GI68" s="82"/>
      <c r="GJ68" s="82"/>
      <c r="GK68" s="82"/>
      <c r="GL68" s="82"/>
      <c r="GM68" s="82"/>
      <c r="GN68" s="82"/>
      <c r="GO68" s="82"/>
      <c r="GP68" s="82"/>
      <c r="GQ68" s="82"/>
      <c r="GR68" s="82"/>
      <c r="GS68" s="82"/>
      <c r="GT68" s="82"/>
      <c r="GU68" s="82"/>
      <c r="GV68" s="82"/>
      <c r="GW68" s="82"/>
      <c r="GX68" s="82"/>
      <c r="GY68" s="82"/>
      <c r="GZ68" s="82"/>
      <c r="HA68" s="82"/>
      <c r="HB68" s="82"/>
      <c r="HC68" s="82"/>
      <c r="HD68" s="82"/>
      <c r="HE68" s="82"/>
      <c r="HF68" s="82"/>
      <c r="HG68" s="82"/>
      <c r="HH68" s="82"/>
      <c r="HI68" s="82"/>
      <c r="HJ68" s="82"/>
      <c r="HK68" s="82"/>
    </row>
    <row r="69" spans="2:219" s="85" customFormat="1" x14ac:dyDescent="0.3">
      <c r="B69" s="134">
        <v>1</v>
      </c>
      <c r="C69" s="130" t="str">
        <f t="shared" si="4"/>
        <v>Profesional Control Documental</v>
      </c>
      <c r="D69" s="104"/>
      <c r="E69" s="9"/>
      <c r="F69" s="4">
        <v>0.5</v>
      </c>
      <c r="G69" s="2">
        <f t="shared" si="3"/>
        <v>0</v>
      </c>
      <c r="H69" s="128"/>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c r="EO69" s="82"/>
      <c r="EP69" s="82"/>
      <c r="EQ69" s="82"/>
      <c r="ER69" s="82"/>
      <c r="ES69" s="82"/>
      <c r="ET69" s="82"/>
      <c r="EU69" s="82"/>
      <c r="EV69" s="82"/>
      <c r="EW69" s="82"/>
      <c r="EX69" s="82"/>
      <c r="EY69" s="82"/>
      <c r="EZ69" s="82"/>
      <c r="FA69" s="82"/>
      <c r="FB69" s="82"/>
      <c r="FC69" s="82"/>
      <c r="FD69" s="82"/>
      <c r="FE69" s="82"/>
      <c r="FF69" s="82"/>
      <c r="FG69" s="82"/>
      <c r="FH69" s="82"/>
      <c r="FI69" s="82"/>
      <c r="FJ69" s="82"/>
      <c r="FK69" s="82"/>
      <c r="FL69" s="82"/>
      <c r="FM69" s="82"/>
      <c r="FN69" s="82"/>
      <c r="FO69" s="82"/>
      <c r="FP69" s="82"/>
      <c r="FQ69" s="82"/>
      <c r="FR69" s="82"/>
      <c r="FS69" s="82"/>
      <c r="FT69" s="82"/>
      <c r="FU69" s="82"/>
      <c r="FV69" s="82"/>
      <c r="FW69" s="82"/>
      <c r="FX69" s="82"/>
      <c r="FY69" s="82"/>
      <c r="FZ69" s="82"/>
      <c r="GA69" s="82"/>
      <c r="GB69" s="82"/>
      <c r="GC69" s="82"/>
      <c r="GD69" s="82"/>
      <c r="GE69" s="82"/>
      <c r="GF69" s="82"/>
      <c r="GG69" s="82"/>
      <c r="GH69" s="82"/>
      <c r="GI69" s="82"/>
      <c r="GJ69" s="82"/>
      <c r="GK69" s="82"/>
      <c r="GL69" s="82"/>
      <c r="GM69" s="82"/>
      <c r="GN69" s="82"/>
      <c r="GO69" s="82"/>
      <c r="GP69" s="82"/>
      <c r="GQ69" s="82"/>
      <c r="GR69" s="82"/>
      <c r="GS69" s="82"/>
      <c r="GT69" s="82"/>
      <c r="GU69" s="82"/>
      <c r="GV69" s="82"/>
      <c r="GW69" s="82"/>
      <c r="GX69" s="82"/>
      <c r="GY69" s="82"/>
      <c r="GZ69" s="82"/>
      <c r="HA69" s="82"/>
      <c r="HB69" s="82"/>
      <c r="HC69" s="82"/>
      <c r="HD69" s="82"/>
      <c r="HE69" s="82"/>
      <c r="HF69" s="82"/>
      <c r="HG69" s="82"/>
      <c r="HH69" s="82"/>
      <c r="HI69" s="82"/>
      <c r="HJ69" s="82"/>
      <c r="HK69" s="82"/>
    </row>
    <row r="70" spans="2:219" s="85" customFormat="1" x14ac:dyDescent="0.3">
      <c r="B70" s="106"/>
      <c r="C70" s="34" t="s">
        <v>33</v>
      </c>
      <c r="D70" s="35"/>
      <c r="E70" s="35"/>
      <c r="F70" s="36"/>
      <c r="G70" s="3">
        <f>SUM(G54:G69)</f>
        <v>0</v>
      </c>
      <c r="H70" s="128"/>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c r="EO70" s="82"/>
      <c r="EP70" s="82"/>
      <c r="EQ70" s="82"/>
      <c r="ER70" s="82"/>
      <c r="ES70" s="82"/>
      <c r="ET70" s="82"/>
      <c r="EU70" s="82"/>
      <c r="EV70" s="82"/>
      <c r="EW70" s="82"/>
      <c r="EX70" s="82"/>
      <c r="EY70" s="82"/>
      <c r="EZ70" s="82"/>
      <c r="FA70" s="82"/>
      <c r="FB70" s="82"/>
      <c r="FC70" s="82"/>
      <c r="FD70" s="82"/>
      <c r="FE70" s="82"/>
      <c r="FF70" s="82"/>
      <c r="FG70" s="82"/>
      <c r="FH70" s="82"/>
      <c r="FI70" s="82"/>
      <c r="FJ70" s="82"/>
      <c r="FK70" s="82"/>
      <c r="FL70" s="82"/>
      <c r="FM70" s="82"/>
      <c r="FN70" s="82"/>
      <c r="FO70" s="82"/>
      <c r="FP70" s="82"/>
      <c r="FQ70" s="82"/>
      <c r="FR70" s="82"/>
      <c r="FS70" s="82"/>
      <c r="FT70" s="82"/>
      <c r="FU70" s="82"/>
      <c r="FV70" s="82"/>
      <c r="FW70" s="82"/>
      <c r="FX70" s="82"/>
      <c r="FY70" s="82"/>
      <c r="FZ70" s="82"/>
      <c r="GA70" s="82"/>
      <c r="GB70" s="82"/>
      <c r="GC70" s="82"/>
      <c r="GD70" s="82"/>
      <c r="GE70" s="82"/>
      <c r="GF70" s="82"/>
      <c r="GG70" s="82"/>
      <c r="GH70" s="82"/>
      <c r="GI70" s="82"/>
      <c r="GJ70" s="82"/>
      <c r="GK70" s="82"/>
      <c r="GL70" s="82"/>
      <c r="GM70" s="82"/>
      <c r="GN70" s="82"/>
      <c r="GO70" s="82"/>
      <c r="GP70" s="82"/>
      <c r="GQ70" s="82"/>
      <c r="GR70" s="82"/>
      <c r="GS70" s="82"/>
      <c r="GT70" s="82"/>
      <c r="GU70" s="82"/>
      <c r="GV70" s="82"/>
      <c r="GW70" s="82"/>
      <c r="GX70" s="82"/>
      <c r="GY70" s="82"/>
      <c r="GZ70" s="82"/>
      <c r="HA70" s="82"/>
      <c r="HB70" s="82"/>
      <c r="HC70" s="82"/>
      <c r="HD70" s="82"/>
      <c r="HE70" s="82"/>
      <c r="HF70" s="82"/>
      <c r="HG70" s="82"/>
      <c r="HH70" s="82"/>
      <c r="HI70" s="82"/>
      <c r="HJ70" s="82"/>
      <c r="HK70" s="82"/>
    </row>
    <row r="71" spans="2:219" s="85" customFormat="1" x14ac:dyDescent="0.3">
      <c r="B71" s="107"/>
      <c r="C71" s="37" t="s">
        <v>34</v>
      </c>
      <c r="D71" s="38"/>
      <c r="E71" s="38"/>
      <c r="F71" s="39"/>
      <c r="G71" s="147"/>
      <c r="H71" s="128"/>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c r="EO71" s="82"/>
      <c r="EP71" s="82"/>
      <c r="EQ71" s="82"/>
      <c r="ER71" s="82"/>
      <c r="ES71" s="82"/>
      <c r="ET71" s="82"/>
      <c r="EU71" s="82"/>
      <c r="EV71" s="82"/>
      <c r="EW71" s="82"/>
      <c r="EX71" s="82"/>
      <c r="EY71" s="82"/>
      <c r="EZ71" s="82"/>
      <c r="FA71" s="82"/>
      <c r="FB71" s="82"/>
      <c r="FC71" s="82"/>
      <c r="FD71" s="82"/>
      <c r="FE71" s="82"/>
      <c r="FF71" s="82"/>
      <c r="FG71" s="82"/>
      <c r="FH71" s="82"/>
      <c r="FI71" s="82"/>
      <c r="FJ71" s="82"/>
      <c r="FK71" s="82"/>
      <c r="FL71" s="82"/>
      <c r="FM71" s="82"/>
      <c r="FN71" s="82"/>
      <c r="FO71" s="82"/>
      <c r="FP71" s="82"/>
      <c r="FQ71" s="82"/>
      <c r="FR71" s="82"/>
      <c r="FS71" s="82"/>
      <c r="FT71" s="82"/>
      <c r="FU71" s="82"/>
      <c r="FV71" s="82"/>
      <c r="FW71" s="82"/>
      <c r="FX71" s="82"/>
      <c r="FY71" s="82"/>
      <c r="FZ71" s="82"/>
      <c r="GA71" s="82"/>
      <c r="GB71" s="82"/>
      <c r="GC71" s="82"/>
      <c r="GD71" s="82"/>
      <c r="GE71" s="82"/>
      <c r="GF71" s="82"/>
      <c r="GG71" s="82"/>
      <c r="GH71" s="82"/>
      <c r="GI71" s="82"/>
      <c r="GJ71" s="82"/>
      <c r="GK71" s="82"/>
      <c r="GL71" s="82"/>
      <c r="GM71" s="82"/>
      <c r="GN71" s="82"/>
      <c r="GO71" s="82"/>
      <c r="GP71" s="82"/>
      <c r="GQ71" s="82"/>
      <c r="GR71" s="82"/>
      <c r="GS71" s="82"/>
      <c r="GT71" s="82"/>
      <c r="GU71" s="82"/>
      <c r="GV71" s="82"/>
      <c r="GW71" s="82"/>
      <c r="GX71" s="82"/>
      <c r="GY71" s="82"/>
      <c r="GZ71" s="82"/>
      <c r="HA71" s="82"/>
      <c r="HB71" s="82"/>
      <c r="HC71" s="82"/>
      <c r="HD71" s="82"/>
      <c r="HE71" s="82"/>
      <c r="HF71" s="82"/>
      <c r="HG71" s="82"/>
      <c r="HH71" s="82"/>
      <c r="HI71" s="82"/>
      <c r="HJ71" s="82"/>
      <c r="HK71" s="82"/>
    </row>
    <row r="72" spans="2:219" s="85" customFormat="1" ht="17.25" thickBot="1" x14ac:dyDescent="0.35">
      <c r="B72" s="108"/>
      <c r="C72" s="40" t="s">
        <v>38</v>
      </c>
      <c r="D72" s="41"/>
      <c r="E72" s="41"/>
      <c r="F72" s="42"/>
      <c r="G72" s="109">
        <f>ROUND(+G70*(G71),0)</f>
        <v>0</v>
      </c>
      <c r="H72" s="128"/>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c r="EO72" s="82"/>
      <c r="EP72" s="82"/>
      <c r="EQ72" s="82"/>
      <c r="ER72" s="82"/>
      <c r="ES72" s="82"/>
      <c r="ET72" s="82"/>
      <c r="EU72" s="82"/>
      <c r="EV72" s="82"/>
      <c r="EW72" s="82"/>
      <c r="EX72" s="82"/>
      <c r="EY72" s="82"/>
      <c r="EZ72" s="82"/>
      <c r="FA72" s="82"/>
      <c r="FB72" s="82"/>
      <c r="FC72" s="82"/>
      <c r="FD72" s="82"/>
      <c r="FE72" s="82"/>
      <c r="FF72" s="82"/>
      <c r="FG72" s="82"/>
      <c r="FH72" s="82"/>
      <c r="FI72" s="82"/>
      <c r="FJ72" s="82"/>
      <c r="FK72" s="82"/>
      <c r="FL72" s="82"/>
      <c r="FM72" s="82"/>
      <c r="FN72" s="82"/>
      <c r="FO72" s="82"/>
      <c r="FP72" s="82"/>
      <c r="FQ72" s="82"/>
      <c r="FR72" s="82"/>
      <c r="FS72" s="82"/>
      <c r="FT72" s="82"/>
      <c r="FU72" s="82"/>
      <c r="FV72" s="82"/>
      <c r="FW72" s="82"/>
      <c r="FX72" s="82"/>
      <c r="FY72" s="82"/>
      <c r="FZ72" s="82"/>
      <c r="GA72" s="82"/>
      <c r="GB72" s="82"/>
      <c r="GC72" s="82"/>
      <c r="GD72" s="82"/>
      <c r="GE72" s="82"/>
      <c r="GF72" s="82"/>
      <c r="GG72" s="82"/>
      <c r="GH72" s="82"/>
      <c r="GI72" s="82"/>
      <c r="GJ72" s="82"/>
      <c r="GK72" s="82"/>
      <c r="GL72" s="82"/>
      <c r="GM72" s="82"/>
      <c r="GN72" s="82"/>
      <c r="GO72" s="82"/>
      <c r="GP72" s="82"/>
      <c r="GQ72" s="82"/>
      <c r="GR72" s="82"/>
      <c r="GS72" s="82"/>
      <c r="GT72" s="82"/>
      <c r="GU72" s="82"/>
      <c r="GV72" s="82"/>
      <c r="GW72" s="82"/>
      <c r="GX72" s="82"/>
      <c r="GY72" s="82"/>
      <c r="GZ72" s="82"/>
      <c r="HA72" s="82"/>
      <c r="HB72" s="82"/>
      <c r="HC72" s="82"/>
      <c r="HD72" s="82"/>
      <c r="HE72" s="82"/>
      <c r="HF72" s="82"/>
      <c r="HG72" s="82"/>
      <c r="HH72" s="82"/>
      <c r="HI72" s="82"/>
      <c r="HJ72" s="82"/>
      <c r="HK72" s="82"/>
    </row>
    <row r="73" spans="2:219" s="85" customFormat="1" ht="10.5" customHeight="1" x14ac:dyDescent="0.3">
      <c r="B73" s="51" t="s">
        <v>76</v>
      </c>
      <c r="C73" s="52"/>
      <c r="D73" s="52"/>
      <c r="E73" s="52"/>
      <c r="F73" s="53"/>
      <c r="G73" s="57">
        <f>+G72+G51+G30</f>
        <v>0</v>
      </c>
      <c r="H73" s="128"/>
      <c r="I73" s="10"/>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c r="EO73" s="82"/>
      <c r="EP73" s="82"/>
      <c r="EQ73" s="82"/>
      <c r="ER73" s="82"/>
      <c r="ES73" s="82"/>
      <c r="ET73" s="82"/>
      <c r="EU73" s="82"/>
      <c r="EV73" s="82"/>
      <c r="EW73" s="82"/>
      <c r="EX73" s="82"/>
      <c r="EY73" s="82"/>
      <c r="EZ73" s="82"/>
      <c r="FA73" s="82"/>
      <c r="FB73" s="82"/>
      <c r="FC73" s="82"/>
      <c r="FD73" s="82"/>
      <c r="FE73" s="82"/>
      <c r="FF73" s="82"/>
      <c r="FG73" s="82"/>
      <c r="FH73" s="82"/>
      <c r="FI73" s="82"/>
      <c r="FJ73" s="82"/>
      <c r="FK73" s="82"/>
      <c r="FL73" s="82"/>
      <c r="FM73" s="82"/>
      <c r="FN73" s="82"/>
      <c r="FO73" s="82"/>
      <c r="FP73" s="82"/>
      <c r="FQ73" s="82"/>
      <c r="FR73" s="82"/>
      <c r="FS73" s="82"/>
      <c r="FT73" s="82"/>
      <c r="FU73" s="82"/>
      <c r="FV73" s="82"/>
      <c r="FW73" s="82"/>
      <c r="FX73" s="82"/>
      <c r="FY73" s="82"/>
      <c r="FZ73" s="82"/>
      <c r="GA73" s="82"/>
      <c r="GB73" s="82"/>
      <c r="GC73" s="82"/>
      <c r="GD73" s="82"/>
      <c r="GE73" s="82"/>
      <c r="GF73" s="82"/>
      <c r="GG73" s="82"/>
      <c r="GH73" s="82"/>
      <c r="GI73" s="82"/>
      <c r="GJ73" s="82"/>
      <c r="GK73" s="82"/>
      <c r="GL73" s="82"/>
      <c r="GM73" s="82"/>
      <c r="GN73" s="82"/>
      <c r="GO73" s="82"/>
      <c r="GP73" s="82"/>
      <c r="GQ73" s="82"/>
      <c r="GR73" s="82"/>
      <c r="GS73" s="82"/>
      <c r="GT73" s="82"/>
      <c r="GU73" s="82"/>
      <c r="GV73" s="82"/>
      <c r="GW73" s="82"/>
      <c r="GX73" s="82"/>
      <c r="GY73" s="82"/>
      <c r="GZ73" s="82"/>
      <c r="HA73" s="82"/>
      <c r="HB73" s="82"/>
      <c r="HC73" s="82"/>
      <c r="HD73" s="82"/>
      <c r="HE73" s="82"/>
      <c r="HF73" s="82"/>
      <c r="HG73" s="82"/>
      <c r="HH73" s="82"/>
      <c r="HI73" s="82"/>
      <c r="HJ73" s="82"/>
      <c r="HK73" s="82"/>
    </row>
    <row r="74" spans="2:219" s="85" customFormat="1" ht="10.5" customHeight="1" thickBot="1" x14ac:dyDescent="0.35">
      <c r="B74" s="54"/>
      <c r="C74" s="55"/>
      <c r="D74" s="55"/>
      <c r="E74" s="55"/>
      <c r="F74" s="56"/>
      <c r="G74" s="58"/>
      <c r="H74" s="128"/>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c r="EO74" s="82"/>
      <c r="EP74" s="82"/>
      <c r="EQ74" s="82"/>
      <c r="ER74" s="82"/>
      <c r="ES74" s="82"/>
      <c r="ET74" s="82"/>
      <c r="EU74" s="82"/>
      <c r="EV74" s="82"/>
      <c r="EW74" s="82"/>
      <c r="EX74" s="82"/>
      <c r="EY74" s="82"/>
      <c r="EZ74" s="82"/>
      <c r="FA74" s="82"/>
      <c r="FB74" s="82"/>
      <c r="FC74" s="82"/>
      <c r="FD74" s="82"/>
      <c r="FE74" s="82"/>
      <c r="FF74" s="82"/>
      <c r="FG74" s="82"/>
      <c r="FH74" s="82"/>
      <c r="FI74" s="82"/>
      <c r="FJ74" s="82"/>
      <c r="FK74" s="82"/>
      <c r="FL74" s="82"/>
      <c r="FM74" s="82"/>
      <c r="FN74" s="82"/>
      <c r="FO74" s="82"/>
      <c r="FP74" s="82"/>
      <c r="FQ74" s="82"/>
      <c r="FR74" s="82"/>
      <c r="FS74" s="82"/>
      <c r="FT74" s="82"/>
      <c r="FU74" s="82"/>
      <c r="FV74" s="82"/>
      <c r="FW74" s="82"/>
      <c r="FX74" s="82"/>
      <c r="FY74" s="82"/>
      <c r="FZ74" s="82"/>
      <c r="GA74" s="82"/>
      <c r="GB74" s="82"/>
      <c r="GC74" s="82"/>
      <c r="GD74" s="82"/>
      <c r="GE74" s="82"/>
      <c r="GF74" s="82"/>
      <c r="GG74" s="82"/>
      <c r="GH74" s="82"/>
      <c r="GI74" s="82"/>
      <c r="GJ74" s="82"/>
      <c r="GK74" s="82"/>
      <c r="GL74" s="82"/>
      <c r="GM74" s="82"/>
      <c r="GN74" s="82"/>
      <c r="GO74" s="82"/>
      <c r="GP74" s="82"/>
      <c r="GQ74" s="82"/>
      <c r="GR74" s="82"/>
      <c r="GS74" s="82"/>
      <c r="GT74" s="82"/>
      <c r="GU74" s="82"/>
      <c r="GV74" s="82"/>
      <c r="GW74" s="82"/>
      <c r="GX74" s="82"/>
      <c r="GY74" s="82"/>
      <c r="GZ74" s="82"/>
      <c r="HA74" s="82"/>
      <c r="HB74" s="82"/>
      <c r="HC74" s="82"/>
      <c r="HD74" s="82"/>
      <c r="HE74" s="82"/>
      <c r="HF74" s="82"/>
      <c r="HG74" s="82"/>
      <c r="HH74" s="82"/>
      <c r="HI74" s="82"/>
      <c r="HJ74" s="82"/>
      <c r="HK74" s="82"/>
    </row>
    <row r="75" spans="2:219" s="85" customFormat="1" x14ac:dyDescent="0.3">
      <c r="B75" s="43" t="s">
        <v>4</v>
      </c>
      <c r="C75" s="45" t="s">
        <v>39</v>
      </c>
      <c r="D75" s="47" t="s">
        <v>40</v>
      </c>
      <c r="E75" s="133" t="s">
        <v>41</v>
      </c>
      <c r="F75" s="49" t="s">
        <v>42</v>
      </c>
      <c r="G75" s="110" t="s">
        <v>8</v>
      </c>
      <c r="H75" s="128"/>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c r="EO75" s="82"/>
      <c r="EP75" s="82"/>
      <c r="EQ75" s="82"/>
      <c r="ER75" s="82"/>
      <c r="ES75" s="82"/>
      <c r="ET75" s="82"/>
      <c r="EU75" s="82"/>
      <c r="EV75" s="82"/>
      <c r="EW75" s="82"/>
      <c r="EX75" s="82"/>
      <c r="EY75" s="82"/>
      <c r="EZ75" s="82"/>
      <c r="FA75" s="82"/>
      <c r="FB75" s="82"/>
      <c r="FC75" s="82"/>
      <c r="FD75" s="82"/>
      <c r="FE75" s="82"/>
      <c r="FF75" s="82"/>
      <c r="FG75" s="82"/>
      <c r="FH75" s="82"/>
      <c r="FI75" s="82"/>
      <c r="FJ75" s="82"/>
      <c r="FK75" s="82"/>
      <c r="FL75" s="82"/>
      <c r="FM75" s="82"/>
      <c r="FN75" s="82"/>
      <c r="FO75" s="82"/>
      <c r="FP75" s="82"/>
      <c r="FQ75" s="82"/>
      <c r="FR75" s="82"/>
      <c r="FS75" s="82"/>
      <c r="FT75" s="82"/>
      <c r="FU75" s="82"/>
      <c r="FV75" s="82"/>
      <c r="FW75" s="82"/>
      <c r="FX75" s="82"/>
      <c r="FY75" s="82"/>
      <c r="FZ75" s="82"/>
      <c r="GA75" s="82"/>
      <c r="GB75" s="82"/>
      <c r="GC75" s="82"/>
      <c r="GD75" s="82"/>
      <c r="GE75" s="82"/>
      <c r="GF75" s="82"/>
      <c r="GG75" s="82"/>
      <c r="GH75" s="82"/>
      <c r="GI75" s="82"/>
      <c r="GJ75" s="82"/>
      <c r="GK75" s="82"/>
      <c r="GL75" s="82"/>
      <c r="GM75" s="82"/>
      <c r="GN75" s="82"/>
      <c r="GO75" s="82"/>
      <c r="GP75" s="82"/>
      <c r="GQ75" s="82"/>
      <c r="GR75" s="82"/>
      <c r="GS75" s="82"/>
      <c r="GT75" s="82"/>
      <c r="GU75" s="82"/>
      <c r="GV75" s="82"/>
      <c r="GW75" s="82"/>
      <c r="GX75" s="82"/>
      <c r="GY75" s="82"/>
      <c r="GZ75" s="82"/>
      <c r="HA75" s="82"/>
      <c r="HB75" s="82"/>
      <c r="HC75" s="82"/>
      <c r="HD75" s="82"/>
      <c r="HE75" s="82"/>
      <c r="HF75" s="82"/>
      <c r="HG75" s="82"/>
      <c r="HH75" s="82"/>
      <c r="HI75" s="82"/>
      <c r="HJ75" s="82"/>
      <c r="HK75" s="82"/>
    </row>
    <row r="76" spans="2:219" s="85" customFormat="1" x14ac:dyDescent="0.3">
      <c r="B76" s="44"/>
      <c r="C76" s="45"/>
      <c r="D76" s="47"/>
      <c r="E76" s="91" t="s">
        <v>43</v>
      </c>
      <c r="F76" s="50"/>
      <c r="G76" s="92" t="s">
        <v>11</v>
      </c>
      <c r="H76" s="128"/>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82"/>
      <c r="FG76" s="82"/>
      <c r="FH76" s="82"/>
      <c r="FI76" s="82"/>
      <c r="FJ76" s="82"/>
      <c r="FK76" s="82"/>
      <c r="FL76" s="82"/>
      <c r="FM76" s="82"/>
      <c r="FN76" s="82"/>
      <c r="FO76" s="82"/>
      <c r="FP76" s="82"/>
      <c r="FQ76" s="82"/>
      <c r="FR76" s="82"/>
      <c r="FS76" s="82"/>
      <c r="FT76" s="82"/>
      <c r="FU76" s="82"/>
      <c r="FV76" s="82"/>
      <c r="FW76" s="82"/>
      <c r="FX76" s="82"/>
      <c r="FY76" s="82"/>
      <c r="FZ76" s="82"/>
      <c r="GA76" s="82"/>
      <c r="GB76" s="82"/>
      <c r="GC76" s="82"/>
      <c r="GD76" s="82"/>
      <c r="GE76" s="82"/>
      <c r="GF76" s="82"/>
      <c r="GG76" s="82"/>
      <c r="GH76" s="82"/>
      <c r="GI76" s="82"/>
      <c r="GJ76" s="82"/>
      <c r="GK76" s="82"/>
      <c r="GL76" s="82"/>
      <c r="GM76" s="82"/>
      <c r="GN76" s="82"/>
      <c r="GO76" s="82"/>
      <c r="GP76" s="82"/>
      <c r="GQ76" s="82"/>
      <c r="GR76" s="82"/>
      <c r="GS76" s="82"/>
      <c r="GT76" s="82"/>
      <c r="GU76" s="82"/>
      <c r="GV76" s="82"/>
      <c r="GW76" s="82"/>
      <c r="GX76" s="82"/>
      <c r="GY76" s="82"/>
      <c r="GZ76" s="82"/>
      <c r="HA76" s="82"/>
      <c r="HB76" s="82"/>
      <c r="HC76" s="82"/>
      <c r="HD76" s="82"/>
      <c r="HE76" s="82"/>
      <c r="HF76" s="82"/>
      <c r="HG76" s="82"/>
      <c r="HH76" s="82"/>
      <c r="HI76" s="82"/>
      <c r="HJ76" s="82"/>
      <c r="HK76" s="82"/>
    </row>
    <row r="77" spans="2:219" s="85" customFormat="1" ht="17.25" thickBot="1" x14ac:dyDescent="0.35">
      <c r="B77" s="111" t="s">
        <v>44</v>
      </c>
      <c r="C77" s="46"/>
      <c r="D77" s="48"/>
      <c r="E77" s="95" t="s">
        <v>45</v>
      </c>
      <c r="F77" s="95" t="s">
        <v>46</v>
      </c>
      <c r="G77" s="96" t="s">
        <v>47</v>
      </c>
      <c r="H77" s="128"/>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c r="EO77" s="82"/>
      <c r="EP77" s="82"/>
      <c r="EQ77" s="82"/>
      <c r="ER77" s="82"/>
      <c r="ES77" s="82"/>
      <c r="ET77" s="82"/>
      <c r="EU77" s="82"/>
      <c r="EV77" s="82"/>
      <c r="EW77" s="82"/>
      <c r="EX77" s="82"/>
      <c r="EY77" s="82"/>
      <c r="EZ77" s="82"/>
      <c r="FA77" s="82"/>
      <c r="FB77" s="82"/>
      <c r="FC77" s="82"/>
      <c r="FD77" s="82"/>
      <c r="FE77" s="82"/>
      <c r="FF77" s="82"/>
      <c r="FG77" s="82"/>
      <c r="FH77" s="82"/>
      <c r="FI77" s="82"/>
      <c r="FJ77" s="82"/>
      <c r="FK77" s="82"/>
      <c r="FL77" s="82"/>
      <c r="FM77" s="82"/>
      <c r="FN77" s="82"/>
      <c r="FO77" s="82"/>
      <c r="FP77" s="82"/>
      <c r="FQ77" s="82"/>
      <c r="FR77" s="82"/>
      <c r="FS77" s="82"/>
      <c r="FT77" s="82"/>
      <c r="FU77" s="82"/>
      <c r="FV77" s="82"/>
      <c r="FW77" s="82"/>
      <c r="FX77" s="82"/>
      <c r="FY77" s="82"/>
      <c r="FZ77" s="82"/>
      <c r="GA77" s="82"/>
      <c r="GB77" s="82"/>
      <c r="GC77" s="82"/>
      <c r="GD77" s="82"/>
      <c r="GE77" s="82"/>
      <c r="GF77" s="82"/>
      <c r="GG77" s="82"/>
      <c r="GH77" s="82"/>
      <c r="GI77" s="82"/>
      <c r="GJ77" s="82"/>
      <c r="GK77" s="82"/>
      <c r="GL77" s="82"/>
      <c r="GM77" s="82"/>
      <c r="GN77" s="82"/>
      <c r="GO77" s="82"/>
      <c r="GP77" s="82"/>
      <c r="GQ77" s="82"/>
      <c r="GR77" s="82"/>
      <c r="GS77" s="82"/>
      <c r="GT77" s="82"/>
      <c r="GU77" s="82"/>
      <c r="GV77" s="82"/>
      <c r="GW77" s="82"/>
      <c r="GX77" s="82"/>
      <c r="GY77" s="82"/>
      <c r="GZ77" s="82"/>
      <c r="HA77" s="82"/>
      <c r="HB77" s="82"/>
      <c r="HC77" s="82"/>
      <c r="HD77" s="82"/>
      <c r="HE77" s="82"/>
      <c r="HF77" s="82"/>
      <c r="HG77" s="82"/>
      <c r="HH77" s="82"/>
      <c r="HI77" s="82"/>
      <c r="HJ77" s="82"/>
      <c r="HK77" s="82"/>
    </row>
    <row r="78" spans="2:219" s="85" customFormat="1" x14ac:dyDescent="0.3">
      <c r="B78" s="107"/>
      <c r="C78" s="112" t="s">
        <v>48</v>
      </c>
      <c r="D78" s="101"/>
      <c r="E78" s="113"/>
      <c r="F78" s="114"/>
      <c r="G78" s="6"/>
      <c r="H78" s="128"/>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c r="EO78" s="82"/>
      <c r="EP78" s="82"/>
      <c r="EQ78" s="82"/>
      <c r="ER78" s="82"/>
      <c r="ES78" s="82"/>
      <c r="ET78" s="82"/>
      <c r="EU78" s="82"/>
      <c r="EV78" s="82"/>
      <c r="EW78" s="82"/>
      <c r="EX78" s="82"/>
      <c r="EY78" s="82"/>
      <c r="EZ78" s="82"/>
      <c r="FA78" s="82"/>
      <c r="FB78" s="82"/>
      <c r="FC78" s="82"/>
      <c r="FD78" s="82"/>
      <c r="FE78" s="82"/>
      <c r="FF78" s="82"/>
      <c r="FG78" s="82"/>
      <c r="FH78" s="82"/>
      <c r="FI78" s="82"/>
      <c r="FJ78" s="82"/>
      <c r="FK78" s="82"/>
      <c r="FL78" s="82"/>
      <c r="FM78" s="82"/>
      <c r="FN78" s="82"/>
      <c r="FO78" s="82"/>
      <c r="FP78" s="82"/>
      <c r="FQ78" s="82"/>
      <c r="FR78" s="82"/>
      <c r="FS78" s="82"/>
      <c r="FT78" s="82"/>
      <c r="FU78" s="82"/>
      <c r="FV78" s="82"/>
      <c r="FW78" s="82"/>
      <c r="FX78" s="82"/>
      <c r="FY78" s="82"/>
      <c r="FZ78" s="82"/>
      <c r="GA78" s="82"/>
      <c r="GB78" s="82"/>
      <c r="GC78" s="82"/>
      <c r="GD78" s="82"/>
      <c r="GE78" s="82"/>
      <c r="GF78" s="82"/>
      <c r="GG78" s="82"/>
      <c r="GH78" s="82"/>
      <c r="GI78" s="82"/>
      <c r="GJ78" s="82"/>
      <c r="GK78" s="82"/>
      <c r="GL78" s="82"/>
      <c r="GM78" s="82"/>
      <c r="GN78" s="82"/>
      <c r="GO78" s="82"/>
      <c r="GP78" s="82"/>
      <c r="GQ78" s="82"/>
      <c r="GR78" s="82"/>
      <c r="GS78" s="82"/>
      <c r="GT78" s="82"/>
      <c r="GU78" s="82"/>
      <c r="GV78" s="82"/>
      <c r="GW78" s="82"/>
      <c r="GX78" s="82"/>
      <c r="GY78" s="82"/>
      <c r="GZ78" s="82"/>
      <c r="HA78" s="82"/>
      <c r="HB78" s="82"/>
      <c r="HC78" s="82"/>
      <c r="HD78" s="82"/>
      <c r="HE78" s="82"/>
      <c r="HF78" s="82"/>
      <c r="HG78" s="82"/>
      <c r="HH78" s="82"/>
      <c r="HI78" s="82"/>
      <c r="HJ78" s="82"/>
      <c r="HK78" s="82"/>
    </row>
    <row r="79" spans="2:219" s="85" customFormat="1" ht="24" customHeight="1" x14ac:dyDescent="0.3">
      <c r="B79" s="115">
        <v>2</v>
      </c>
      <c r="C79" s="116" t="s">
        <v>49</v>
      </c>
      <c r="D79" s="117" t="s">
        <v>50</v>
      </c>
      <c r="E79" s="11"/>
      <c r="F79" s="13">
        <v>14</v>
      </c>
      <c r="G79" s="7">
        <f>ROUND(F79*E79*B79,0)</f>
        <v>0</v>
      </c>
      <c r="H79" s="128"/>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c r="EO79" s="82"/>
      <c r="EP79" s="82"/>
      <c r="EQ79" s="82"/>
      <c r="ER79" s="82"/>
      <c r="ES79" s="82"/>
      <c r="ET79" s="82"/>
      <c r="EU79" s="82"/>
      <c r="EV79" s="82"/>
      <c r="EW79" s="82"/>
      <c r="EX79" s="82"/>
      <c r="EY79" s="82"/>
      <c r="EZ79" s="82"/>
      <c r="FA79" s="82"/>
      <c r="FB79" s="82"/>
      <c r="FC79" s="82"/>
      <c r="FD79" s="82"/>
      <c r="FE79" s="82"/>
      <c r="FF79" s="82"/>
      <c r="FG79" s="82"/>
      <c r="FH79" s="82"/>
      <c r="FI79" s="82"/>
      <c r="FJ79" s="82"/>
      <c r="FK79" s="82"/>
      <c r="FL79" s="82"/>
      <c r="FM79" s="82"/>
      <c r="FN79" s="82"/>
      <c r="FO79" s="82"/>
      <c r="FP79" s="82"/>
      <c r="FQ79" s="82"/>
      <c r="FR79" s="82"/>
      <c r="FS79" s="82"/>
      <c r="FT79" s="82"/>
      <c r="FU79" s="82"/>
      <c r="FV79" s="82"/>
      <c r="FW79" s="82"/>
      <c r="FX79" s="82"/>
      <c r="FY79" s="82"/>
      <c r="FZ79" s="82"/>
      <c r="GA79" s="82"/>
      <c r="GB79" s="82"/>
      <c r="GC79" s="82"/>
      <c r="GD79" s="82"/>
      <c r="GE79" s="82"/>
      <c r="GF79" s="82"/>
      <c r="GG79" s="82"/>
      <c r="GH79" s="82"/>
      <c r="GI79" s="82"/>
      <c r="GJ79" s="82"/>
      <c r="GK79" s="82"/>
      <c r="GL79" s="82"/>
      <c r="GM79" s="82"/>
      <c r="GN79" s="82"/>
      <c r="GO79" s="82"/>
      <c r="GP79" s="82"/>
      <c r="GQ79" s="82"/>
      <c r="GR79" s="82"/>
      <c r="GS79" s="82"/>
      <c r="GT79" s="82"/>
      <c r="GU79" s="82"/>
      <c r="GV79" s="82"/>
      <c r="GW79" s="82"/>
      <c r="GX79" s="82"/>
      <c r="GY79" s="82"/>
      <c r="GZ79" s="82"/>
      <c r="HA79" s="82"/>
      <c r="HB79" s="82"/>
      <c r="HC79" s="82"/>
      <c r="HD79" s="82"/>
      <c r="HE79" s="82"/>
      <c r="HF79" s="82"/>
      <c r="HG79" s="82"/>
      <c r="HH79" s="82"/>
      <c r="HI79" s="82"/>
      <c r="HJ79" s="82"/>
      <c r="HK79" s="82"/>
    </row>
    <row r="80" spans="2:219" s="85" customFormat="1" ht="24" customHeight="1" x14ac:dyDescent="0.3">
      <c r="B80" s="115">
        <v>1</v>
      </c>
      <c r="C80" s="116" t="s">
        <v>51</v>
      </c>
      <c r="D80" s="117" t="s">
        <v>50</v>
      </c>
      <c r="E80" s="11"/>
      <c r="F80" s="13">
        <v>14</v>
      </c>
      <c r="G80" s="7">
        <f t="shared" ref="G80:G81" si="5">ROUND(F80*E80*B80,0)</f>
        <v>0</v>
      </c>
      <c r="H80" s="128"/>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c r="EO80" s="82"/>
      <c r="EP80" s="82"/>
      <c r="EQ80" s="82"/>
      <c r="ER80" s="82"/>
      <c r="ES80" s="82"/>
      <c r="ET80" s="82"/>
      <c r="EU80" s="82"/>
      <c r="EV80" s="82"/>
      <c r="EW80" s="82"/>
      <c r="EX80" s="82"/>
      <c r="EY80" s="82"/>
      <c r="EZ80" s="82"/>
      <c r="FA80" s="82"/>
      <c r="FB80" s="82"/>
      <c r="FC80" s="82"/>
      <c r="FD80" s="82"/>
      <c r="FE80" s="82"/>
      <c r="FF80" s="82"/>
      <c r="FG80" s="82"/>
      <c r="FH80" s="82"/>
      <c r="FI80" s="82"/>
      <c r="FJ80" s="82"/>
      <c r="FK80" s="82"/>
      <c r="FL80" s="82"/>
      <c r="FM80" s="82"/>
      <c r="FN80" s="82"/>
      <c r="FO80" s="82"/>
      <c r="FP80" s="82"/>
      <c r="FQ80" s="82"/>
      <c r="FR80" s="82"/>
      <c r="FS80" s="82"/>
      <c r="FT80" s="82"/>
      <c r="FU80" s="82"/>
      <c r="FV80" s="82"/>
      <c r="FW80" s="82"/>
      <c r="FX80" s="82"/>
      <c r="FY80" s="82"/>
      <c r="FZ80" s="82"/>
      <c r="GA80" s="82"/>
      <c r="GB80" s="82"/>
      <c r="GC80" s="82"/>
      <c r="GD80" s="82"/>
      <c r="GE80" s="82"/>
      <c r="GF80" s="82"/>
      <c r="GG80" s="82"/>
      <c r="GH80" s="82"/>
      <c r="GI80" s="82"/>
      <c r="GJ80" s="82"/>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row>
    <row r="81" spans="2:219" s="85" customFormat="1" ht="24" customHeight="1" thickBot="1" x14ac:dyDescent="0.35">
      <c r="B81" s="118">
        <v>1</v>
      </c>
      <c r="C81" s="131" t="s">
        <v>59</v>
      </c>
      <c r="D81" s="132" t="s">
        <v>60</v>
      </c>
      <c r="E81" s="12"/>
      <c r="F81" s="14">
        <v>371</v>
      </c>
      <c r="G81" s="7">
        <f t="shared" si="5"/>
        <v>0</v>
      </c>
      <c r="H81" s="128"/>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c r="FD81" s="82"/>
      <c r="FE81" s="82"/>
      <c r="FF81" s="82"/>
      <c r="FG81" s="82"/>
      <c r="FH81" s="82"/>
      <c r="FI81" s="82"/>
      <c r="FJ81" s="82"/>
      <c r="FK81" s="82"/>
      <c r="FL81" s="82"/>
      <c r="FM81" s="82"/>
      <c r="FN81" s="82"/>
      <c r="FO81" s="82"/>
      <c r="FP81" s="82"/>
      <c r="FQ81" s="82"/>
      <c r="FR81" s="82"/>
      <c r="FS81" s="82"/>
      <c r="FT81" s="82"/>
      <c r="FU81" s="82"/>
      <c r="FV81" s="82"/>
      <c r="FW81" s="82"/>
      <c r="FX81" s="82"/>
      <c r="FY81" s="82"/>
      <c r="FZ81" s="82"/>
      <c r="GA81" s="82"/>
      <c r="GB81" s="82"/>
      <c r="GC81" s="82"/>
      <c r="GD81" s="82"/>
      <c r="GE81" s="82"/>
      <c r="GF81" s="82"/>
      <c r="GG81" s="82"/>
      <c r="GH81" s="82"/>
      <c r="GI81" s="82"/>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row>
    <row r="82" spans="2:219" s="85" customFormat="1" ht="19.5" customHeight="1" x14ac:dyDescent="0.3">
      <c r="B82" s="119"/>
      <c r="C82" s="65" t="s">
        <v>52</v>
      </c>
      <c r="D82" s="65"/>
      <c r="E82" s="65"/>
      <c r="F82" s="65"/>
      <c r="G82" s="120">
        <f>SUM(G79:G81)</f>
        <v>0</v>
      </c>
      <c r="H82" s="128"/>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c r="EO82" s="82"/>
      <c r="EP82" s="82"/>
      <c r="EQ82" s="82"/>
      <c r="ER82" s="82"/>
      <c r="ES82" s="82"/>
      <c r="ET82" s="82"/>
      <c r="EU82" s="82"/>
      <c r="EV82" s="82"/>
      <c r="EW82" s="82"/>
      <c r="EX82" s="82"/>
      <c r="EY82" s="82"/>
      <c r="EZ82" s="82"/>
      <c r="FA82" s="82"/>
      <c r="FB82" s="82"/>
      <c r="FC82" s="82"/>
      <c r="FD82" s="82"/>
      <c r="FE82" s="82"/>
      <c r="FF82" s="82"/>
      <c r="FG82" s="82"/>
      <c r="FH82" s="82"/>
      <c r="FI82" s="82"/>
      <c r="FJ82" s="82"/>
      <c r="FK82" s="82"/>
      <c r="FL82" s="82"/>
      <c r="FM82" s="82"/>
      <c r="FN82" s="82"/>
      <c r="FO82" s="82"/>
      <c r="FP82" s="82"/>
      <c r="FQ82" s="82"/>
      <c r="FR82" s="82"/>
      <c r="FS82" s="82"/>
      <c r="FT82" s="82"/>
      <c r="FU82" s="82"/>
      <c r="FV82" s="82"/>
      <c r="FW82" s="82"/>
      <c r="FX82" s="82"/>
      <c r="FY82" s="82"/>
      <c r="FZ82" s="82"/>
      <c r="GA82" s="82"/>
      <c r="GB82" s="82"/>
      <c r="GC82" s="82"/>
      <c r="GD82" s="82"/>
      <c r="GE82" s="82"/>
      <c r="GF82" s="82"/>
      <c r="GG82" s="82"/>
      <c r="GH82" s="82"/>
      <c r="GI82" s="82"/>
      <c r="GJ82" s="82"/>
      <c r="GK82" s="82"/>
      <c r="GL82" s="82"/>
      <c r="GM82" s="82"/>
      <c r="GN82" s="82"/>
      <c r="GO82" s="82"/>
      <c r="GP82" s="82"/>
      <c r="GQ82" s="82"/>
      <c r="GR82" s="82"/>
      <c r="GS82" s="82"/>
      <c r="GT82" s="82"/>
      <c r="GU82" s="82"/>
      <c r="GV82" s="82"/>
      <c r="GW82" s="82"/>
      <c r="GX82" s="82"/>
      <c r="GY82" s="82"/>
      <c r="GZ82" s="82"/>
      <c r="HA82" s="82"/>
      <c r="HB82" s="82"/>
      <c r="HC82" s="82"/>
      <c r="HD82" s="82"/>
      <c r="HE82" s="82"/>
      <c r="HF82" s="82"/>
      <c r="HG82" s="82"/>
      <c r="HH82" s="82"/>
      <c r="HI82" s="82"/>
      <c r="HJ82" s="82"/>
      <c r="HK82" s="82"/>
    </row>
    <row r="83" spans="2:219" s="85" customFormat="1" ht="19.5" customHeight="1" x14ac:dyDescent="0.3">
      <c r="B83" s="121"/>
      <c r="C83" s="66" t="s">
        <v>53</v>
      </c>
      <c r="D83" s="66"/>
      <c r="E83" s="66"/>
      <c r="F83" s="66"/>
      <c r="G83" s="122">
        <f>+G82+G73</f>
        <v>0</v>
      </c>
      <c r="H83" s="128"/>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c r="EO83" s="82"/>
      <c r="EP83" s="82"/>
      <c r="EQ83" s="82"/>
      <c r="ER83" s="82"/>
      <c r="ES83" s="82"/>
      <c r="ET83" s="82"/>
      <c r="EU83" s="82"/>
      <c r="EV83" s="82"/>
      <c r="EW83" s="82"/>
      <c r="EX83" s="82"/>
      <c r="EY83" s="82"/>
      <c r="EZ83" s="82"/>
      <c r="FA83" s="82"/>
      <c r="FB83" s="82"/>
      <c r="FC83" s="82"/>
      <c r="FD83" s="82"/>
      <c r="FE83" s="82"/>
      <c r="FF83" s="82"/>
      <c r="FG83" s="82"/>
      <c r="FH83" s="82"/>
      <c r="FI83" s="82"/>
      <c r="FJ83" s="82"/>
      <c r="FK83" s="82"/>
      <c r="FL83" s="82"/>
      <c r="FM83" s="82"/>
      <c r="FN83" s="82"/>
      <c r="FO83" s="82"/>
      <c r="FP83" s="82"/>
      <c r="FQ83" s="82"/>
      <c r="FR83" s="82"/>
      <c r="FS83" s="82"/>
      <c r="FT83" s="82"/>
      <c r="FU83" s="82"/>
      <c r="FV83" s="82"/>
      <c r="FW83" s="82"/>
      <c r="FX83" s="82"/>
      <c r="FY83" s="82"/>
      <c r="FZ83" s="82"/>
      <c r="GA83" s="82"/>
      <c r="GB83" s="82"/>
      <c r="GC83" s="82"/>
      <c r="GD83" s="82"/>
      <c r="GE83" s="82"/>
      <c r="GF83" s="82"/>
      <c r="GG83" s="82"/>
      <c r="GH83" s="82"/>
      <c r="GI83" s="82"/>
      <c r="GJ83" s="82"/>
      <c r="GK83" s="82"/>
      <c r="GL83" s="82"/>
      <c r="GM83" s="82"/>
      <c r="GN83" s="82"/>
      <c r="GO83" s="82"/>
      <c r="GP83" s="82"/>
      <c r="GQ83" s="82"/>
      <c r="GR83" s="82"/>
      <c r="GS83" s="82"/>
      <c r="GT83" s="82"/>
      <c r="GU83" s="82"/>
      <c r="GV83" s="82"/>
      <c r="GW83" s="82"/>
      <c r="GX83" s="82"/>
      <c r="GY83" s="82"/>
      <c r="GZ83" s="82"/>
      <c r="HA83" s="82"/>
      <c r="HB83" s="82"/>
      <c r="HC83" s="82"/>
      <c r="HD83" s="82"/>
      <c r="HE83" s="82"/>
      <c r="HF83" s="82"/>
      <c r="HG83" s="82"/>
      <c r="HH83" s="82"/>
      <c r="HI83" s="82"/>
      <c r="HJ83" s="82"/>
      <c r="HK83" s="82"/>
    </row>
    <row r="84" spans="2:219" s="85" customFormat="1" ht="19.5" customHeight="1" x14ac:dyDescent="0.3">
      <c r="B84" s="121"/>
      <c r="C84" s="66" t="s">
        <v>54</v>
      </c>
      <c r="D84" s="66"/>
      <c r="E84" s="66"/>
      <c r="F84" s="66"/>
      <c r="G84" s="122">
        <f>+ROUND(G83*0.19,0)</f>
        <v>0</v>
      </c>
      <c r="H84" s="128"/>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c r="EO84" s="82"/>
      <c r="EP84" s="82"/>
      <c r="EQ84" s="82"/>
      <c r="ER84" s="82"/>
      <c r="ES84" s="82"/>
      <c r="ET84" s="82"/>
      <c r="EU84" s="82"/>
      <c r="EV84" s="82"/>
      <c r="EW84" s="82"/>
      <c r="EX84" s="82"/>
      <c r="EY84" s="82"/>
      <c r="EZ84" s="82"/>
      <c r="FA84" s="82"/>
      <c r="FB84" s="82"/>
      <c r="FC84" s="82"/>
      <c r="FD84" s="82"/>
      <c r="FE84" s="82"/>
      <c r="FF84" s="82"/>
      <c r="FG84" s="82"/>
      <c r="FH84" s="82"/>
      <c r="FI84" s="82"/>
      <c r="FJ84" s="82"/>
      <c r="FK84" s="82"/>
      <c r="FL84" s="82"/>
      <c r="FM84" s="82"/>
      <c r="FN84" s="82"/>
      <c r="FO84" s="82"/>
      <c r="FP84" s="82"/>
      <c r="FQ84" s="82"/>
      <c r="FR84" s="82"/>
      <c r="FS84" s="82"/>
      <c r="FT84" s="82"/>
      <c r="FU84" s="82"/>
      <c r="FV84" s="82"/>
      <c r="FW84" s="82"/>
      <c r="FX84" s="82"/>
      <c r="FY84" s="82"/>
      <c r="FZ84" s="82"/>
      <c r="GA84" s="82"/>
      <c r="GB84" s="82"/>
      <c r="GC84" s="82"/>
      <c r="GD84" s="82"/>
      <c r="GE84" s="82"/>
      <c r="GF84" s="82"/>
      <c r="GG84" s="82"/>
      <c r="GH84" s="82"/>
      <c r="GI84" s="82"/>
      <c r="GJ84" s="82"/>
      <c r="GK84" s="82"/>
      <c r="GL84" s="82"/>
      <c r="GM84" s="82"/>
      <c r="GN84" s="82"/>
      <c r="GO84" s="82"/>
      <c r="GP84" s="82"/>
      <c r="GQ84" s="82"/>
      <c r="GR84" s="82"/>
      <c r="GS84" s="82"/>
      <c r="GT84" s="82"/>
      <c r="GU84" s="82"/>
      <c r="GV84" s="82"/>
      <c r="GW84" s="82"/>
      <c r="GX84" s="82"/>
      <c r="GY84" s="82"/>
      <c r="GZ84" s="82"/>
      <c r="HA84" s="82"/>
      <c r="HB84" s="82"/>
      <c r="HC84" s="82"/>
      <c r="HD84" s="82"/>
      <c r="HE84" s="82"/>
      <c r="HF84" s="82"/>
      <c r="HG84" s="82"/>
      <c r="HH84" s="82"/>
      <c r="HI84" s="82"/>
      <c r="HJ84" s="82"/>
      <c r="HK84" s="82"/>
    </row>
    <row r="85" spans="2:219" s="85" customFormat="1" ht="19.5" customHeight="1" x14ac:dyDescent="0.3">
      <c r="B85" s="121"/>
      <c r="C85" s="66" t="s">
        <v>61</v>
      </c>
      <c r="D85" s="66"/>
      <c r="E85" s="66"/>
      <c r="F85" s="66"/>
      <c r="G85" s="122">
        <v>10741976</v>
      </c>
      <c r="H85" s="128"/>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82"/>
      <c r="FG85" s="82"/>
      <c r="FH85" s="82"/>
      <c r="FI85" s="82"/>
      <c r="FJ85" s="82"/>
      <c r="FK85" s="82"/>
      <c r="FL85" s="82"/>
      <c r="FM85" s="82"/>
      <c r="FN85" s="82"/>
      <c r="FO85" s="82"/>
      <c r="FP85" s="82"/>
      <c r="FQ85" s="82"/>
      <c r="FR85" s="82"/>
      <c r="FS85" s="82"/>
      <c r="FT85" s="82"/>
      <c r="FU85" s="82"/>
      <c r="FV85" s="82"/>
      <c r="FW85" s="82"/>
      <c r="FX85" s="82"/>
      <c r="FY85" s="82"/>
      <c r="FZ85" s="82"/>
      <c r="GA85" s="82"/>
      <c r="GB85" s="82"/>
      <c r="GC85" s="82"/>
      <c r="GD85" s="82"/>
      <c r="GE85" s="82"/>
      <c r="GF85" s="82"/>
      <c r="GG85" s="82"/>
      <c r="GH85" s="82"/>
      <c r="GI85" s="82"/>
      <c r="GJ85" s="82"/>
      <c r="GK85" s="82"/>
      <c r="GL85" s="82"/>
      <c r="GM85" s="82"/>
      <c r="GN85" s="82"/>
      <c r="GO85" s="82"/>
      <c r="GP85" s="82"/>
      <c r="GQ85" s="82"/>
      <c r="GR85" s="82"/>
      <c r="GS85" s="82"/>
      <c r="GT85" s="82"/>
      <c r="GU85" s="82"/>
      <c r="GV85" s="82"/>
      <c r="GW85" s="82"/>
      <c r="GX85" s="82"/>
      <c r="GY85" s="82"/>
      <c r="GZ85" s="82"/>
      <c r="HA85" s="82"/>
      <c r="HB85" s="82"/>
      <c r="HC85" s="82"/>
      <c r="HD85" s="82"/>
      <c r="HE85" s="82"/>
      <c r="HF85" s="82"/>
      <c r="HG85" s="82"/>
      <c r="HH85" s="82"/>
      <c r="HI85" s="82"/>
      <c r="HJ85" s="82"/>
      <c r="HK85" s="82"/>
    </row>
    <row r="86" spans="2:219" s="85" customFormat="1" ht="19.5" customHeight="1" thickBot="1" x14ac:dyDescent="0.35">
      <c r="B86" s="123"/>
      <c r="C86" s="73" t="s">
        <v>62</v>
      </c>
      <c r="D86" s="73"/>
      <c r="E86" s="73"/>
      <c r="F86" s="73"/>
      <c r="G86" s="124">
        <f>+G84+G83+G85</f>
        <v>10741976</v>
      </c>
      <c r="H86" s="128"/>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c r="EO86" s="82"/>
      <c r="EP86" s="82"/>
      <c r="EQ86" s="82"/>
      <c r="ER86" s="82"/>
      <c r="ES86" s="82"/>
      <c r="ET86" s="82"/>
      <c r="EU86" s="82"/>
      <c r="EV86" s="82"/>
      <c r="EW86" s="82"/>
      <c r="EX86" s="82"/>
      <c r="EY86" s="82"/>
      <c r="EZ86" s="82"/>
      <c r="FA86" s="82"/>
      <c r="FB86" s="82"/>
      <c r="FC86" s="82"/>
      <c r="FD86" s="82"/>
      <c r="FE86" s="82"/>
      <c r="FF86" s="82"/>
      <c r="FG86" s="82"/>
      <c r="FH86" s="82"/>
      <c r="FI86" s="82"/>
      <c r="FJ86" s="82"/>
      <c r="FK86" s="82"/>
      <c r="FL86" s="82"/>
      <c r="FM86" s="82"/>
      <c r="FN86" s="82"/>
      <c r="FO86" s="82"/>
      <c r="FP86" s="82"/>
      <c r="FQ86" s="82"/>
      <c r="FR86" s="82"/>
      <c r="FS86" s="82"/>
      <c r="FT86" s="82"/>
      <c r="FU86" s="82"/>
      <c r="FV86" s="82"/>
      <c r="FW86" s="82"/>
      <c r="FX86" s="82"/>
      <c r="FY86" s="82"/>
      <c r="FZ86" s="82"/>
      <c r="GA86" s="82"/>
      <c r="GB86" s="82"/>
      <c r="GC86" s="82"/>
      <c r="GD86" s="82"/>
      <c r="GE86" s="82"/>
      <c r="GF86" s="82"/>
      <c r="GG86" s="82"/>
      <c r="GH86" s="82"/>
      <c r="GI86" s="82"/>
      <c r="GJ86" s="82"/>
      <c r="GK86" s="82"/>
      <c r="GL86" s="82"/>
      <c r="GM86" s="82"/>
      <c r="GN86" s="82"/>
      <c r="GO86" s="82"/>
      <c r="GP86" s="82"/>
      <c r="GQ86" s="82"/>
      <c r="GR86" s="82"/>
      <c r="GS86" s="82"/>
      <c r="GT86" s="82"/>
      <c r="GU86" s="82"/>
      <c r="GV86" s="82"/>
      <c r="GW86" s="82"/>
      <c r="GX86" s="82"/>
      <c r="GY86" s="82"/>
      <c r="GZ86" s="82"/>
      <c r="HA86" s="82"/>
      <c r="HB86" s="82"/>
      <c r="HC86" s="82"/>
      <c r="HD86" s="82"/>
      <c r="HE86" s="82"/>
      <c r="HF86" s="82"/>
      <c r="HG86" s="82"/>
      <c r="HH86" s="82"/>
      <c r="HI86" s="82"/>
      <c r="HJ86" s="82"/>
      <c r="HK86" s="82"/>
    </row>
    <row r="87" spans="2:219" s="85" customFormat="1" x14ac:dyDescent="0.3">
      <c r="B87" s="67" t="s">
        <v>55</v>
      </c>
      <c r="C87" s="68"/>
      <c r="D87" s="68"/>
      <c r="E87" s="68"/>
      <c r="F87" s="68"/>
      <c r="G87" s="69"/>
      <c r="H87" s="128"/>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c r="EO87" s="82"/>
      <c r="EP87" s="82"/>
      <c r="EQ87" s="82"/>
      <c r="ER87" s="82"/>
      <c r="ES87" s="82"/>
      <c r="ET87" s="82"/>
      <c r="EU87" s="82"/>
      <c r="EV87" s="82"/>
      <c r="EW87" s="82"/>
      <c r="EX87" s="82"/>
      <c r="EY87" s="82"/>
      <c r="EZ87" s="82"/>
      <c r="FA87" s="82"/>
      <c r="FB87" s="82"/>
      <c r="FC87" s="82"/>
      <c r="FD87" s="82"/>
      <c r="FE87" s="82"/>
      <c r="FF87" s="82"/>
      <c r="FG87" s="82"/>
      <c r="FH87" s="82"/>
      <c r="FI87" s="82"/>
      <c r="FJ87" s="82"/>
      <c r="FK87" s="82"/>
      <c r="FL87" s="82"/>
      <c r="FM87" s="82"/>
      <c r="FN87" s="82"/>
      <c r="FO87" s="82"/>
      <c r="FP87" s="82"/>
      <c r="FQ87" s="82"/>
      <c r="FR87" s="82"/>
      <c r="FS87" s="82"/>
      <c r="FT87" s="82"/>
      <c r="FU87" s="82"/>
      <c r="FV87" s="82"/>
      <c r="FW87" s="82"/>
      <c r="FX87" s="82"/>
      <c r="FY87" s="82"/>
      <c r="FZ87" s="82"/>
      <c r="GA87" s="82"/>
      <c r="GB87" s="82"/>
      <c r="GC87" s="82"/>
      <c r="GD87" s="82"/>
      <c r="GE87" s="82"/>
      <c r="GF87" s="82"/>
      <c r="GG87" s="82"/>
      <c r="GH87" s="82"/>
      <c r="GI87" s="82"/>
      <c r="GJ87" s="82"/>
      <c r="GK87" s="82"/>
      <c r="GL87" s="82"/>
      <c r="GM87" s="82"/>
      <c r="GN87" s="82"/>
      <c r="GO87" s="82"/>
      <c r="GP87" s="82"/>
      <c r="GQ87" s="82"/>
      <c r="GR87" s="82"/>
      <c r="GS87" s="82"/>
      <c r="GT87" s="82"/>
      <c r="GU87" s="82"/>
      <c r="GV87" s="82"/>
      <c r="GW87" s="82"/>
      <c r="GX87" s="82"/>
      <c r="GY87" s="82"/>
      <c r="GZ87" s="82"/>
      <c r="HA87" s="82"/>
      <c r="HB87" s="82"/>
      <c r="HC87" s="82"/>
      <c r="HD87" s="82"/>
      <c r="HE87" s="82"/>
      <c r="HF87" s="82"/>
      <c r="HG87" s="82"/>
      <c r="HH87" s="82"/>
      <c r="HI87" s="82"/>
      <c r="HJ87" s="82"/>
      <c r="HK87" s="82"/>
    </row>
    <row r="88" spans="2:219" ht="32.25" customHeight="1" x14ac:dyDescent="0.3">
      <c r="B88" s="70" t="s">
        <v>56</v>
      </c>
      <c r="C88" s="71"/>
      <c r="D88" s="71"/>
      <c r="E88" s="71"/>
      <c r="F88" s="71"/>
      <c r="G88" s="72"/>
    </row>
    <row r="89" spans="2:219" s="85" customFormat="1" ht="21" customHeight="1" x14ac:dyDescent="0.3">
      <c r="B89" s="62" t="s">
        <v>57</v>
      </c>
      <c r="C89" s="63"/>
      <c r="D89" s="63"/>
      <c r="E89" s="63"/>
      <c r="F89" s="63"/>
      <c r="G89" s="64"/>
      <c r="H89" s="128"/>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c r="EN89" s="82"/>
      <c r="EO89" s="82"/>
      <c r="EP89" s="82"/>
      <c r="EQ89" s="82"/>
      <c r="ER89" s="82"/>
      <c r="ES89" s="82"/>
      <c r="ET89" s="82"/>
      <c r="EU89" s="82"/>
      <c r="EV89" s="82"/>
      <c r="EW89" s="82"/>
      <c r="EX89" s="82"/>
      <c r="EY89" s="82"/>
      <c r="EZ89" s="82"/>
      <c r="FA89" s="82"/>
      <c r="FB89" s="82"/>
      <c r="FC89" s="82"/>
      <c r="FD89" s="82"/>
      <c r="FE89" s="82"/>
      <c r="FF89" s="82"/>
      <c r="FG89" s="82"/>
      <c r="FH89" s="82"/>
      <c r="FI89" s="82"/>
      <c r="FJ89" s="82"/>
      <c r="FK89" s="82"/>
      <c r="FL89" s="82"/>
      <c r="FM89" s="82"/>
      <c r="FN89" s="82"/>
      <c r="FO89" s="82"/>
      <c r="FP89" s="82"/>
      <c r="FQ89" s="82"/>
      <c r="FR89" s="82"/>
      <c r="FS89" s="82"/>
      <c r="FT89" s="82"/>
      <c r="FU89" s="82"/>
      <c r="FV89" s="82"/>
      <c r="FW89" s="82"/>
      <c r="FX89" s="82"/>
      <c r="FY89" s="82"/>
      <c r="FZ89" s="82"/>
      <c r="GA89" s="82"/>
      <c r="GB89" s="82"/>
      <c r="GC89" s="82"/>
      <c r="GD89" s="82"/>
      <c r="GE89" s="82"/>
      <c r="GF89" s="82"/>
      <c r="GG89" s="82"/>
      <c r="GH89" s="82"/>
      <c r="GI89" s="82"/>
      <c r="GJ89" s="82"/>
      <c r="GK89" s="82"/>
      <c r="GL89" s="82"/>
      <c r="GM89" s="82"/>
      <c r="GN89" s="82"/>
      <c r="GO89" s="82"/>
      <c r="GP89" s="82"/>
      <c r="GQ89" s="82"/>
      <c r="GR89" s="82"/>
      <c r="GS89" s="82"/>
      <c r="GT89" s="82"/>
      <c r="GU89" s="82"/>
      <c r="GV89" s="82"/>
      <c r="GW89" s="82"/>
      <c r="GX89" s="82"/>
      <c r="GY89" s="82"/>
      <c r="GZ89" s="82"/>
      <c r="HA89" s="82"/>
      <c r="HB89" s="82"/>
      <c r="HC89" s="82"/>
      <c r="HD89" s="82"/>
      <c r="HE89" s="82"/>
      <c r="HF89" s="82"/>
      <c r="HG89" s="82"/>
      <c r="HH89" s="82"/>
      <c r="HI89" s="82"/>
      <c r="HJ89" s="82"/>
      <c r="HK89" s="82"/>
    </row>
    <row r="90" spans="2:219" s="85" customFormat="1" ht="24" customHeight="1" x14ac:dyDescent="0.3">
      <c r="B90" s="70" t="s">
        <v>58</v>
      </c>
      <c r="C90" s="71"/>
      <c r="D90" s="71"/>
      <c r="E90" s="71"/>
      <c r="F90" s="71"/>
      <c r="G90" s="72"/>
      <c r="H90" s="128"/>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c r="EN90" s="82"/>
      <c r="EO90" s="82"/>
      <c r="EP90" s="82"/>
      <c r="EQ90" s="82"/>
      <c r="ER90" s="82"/>
      <c r="ES90" s="82"/>
      <c r="ET90" s="82"/>
      <c r="EU90" s="82"/>
      <c r="EV90" s="82"/>
      <c r="EW90" s="82"/>
      <c r="EX90" s="82"/>
      <c r="EY90" s="82"/>
      <c r="EZ90" s="82"/>
      <c r="FA90" s="82"/>
      <c r="FB90" s="82"/>
      <c r="FC90" s="82"/>
      <c r="FD90" s="82"/>
      <c r="FE90" s="82"/>
      <c r="FF90" s="82"/>
      <c r="FG90" s="82"/>
      <c r="FH90" s="82"/>
      <c r="FI90" s="82"/>
      <c r="FJ90" s="82"/>
      <c r="FK90" s="82"/>
      <c r="FL90" s="82"/>
      <c r="FM90" s="82"/>
      <c r="FN90" s="82"/>
      <c r="FO90" s="82"/>
      <c r="FP90" s="82"/>
      <c r="FQ90" s="82"/>
      <c r="FR90" s="82"/>
      <c r="FS90" s="82"/>
      <c r="FT90" s="82"/>
      <c r="FU90" s="82"/>
      <c r="FV90" s="82"/>
      <c r="FW90" s="82"/>
      <c r="FX90" s="82"/>
      <c r="FY90" s="82"/>
      <c r="FZ90" s="82"/>
      <c r="GA90" s="82"/>
      <c r="GB90" s="82"/>
      <c r="GC90" s="82"/>
      <c r="GD90" s="82"/>
      <c r="GE90" s="82"/>
      <c r="GF90" s="82"/>
      <c r="GG90" s="82"/>
      <c r="GH90" s="82"/>
      <c r="GI90" s="82"/>
      <c r="GJ90" s="82"/>
      <c r="GK90" s="82"/>
      <c r="GL90" s="82"/>
      <c r="GM90" s="82"/>
      <c r="GN90" s="82"/>
      <c r="GO90" s="82"/>
      <c r="GP90" s="82"/>
      <c r="GQ90" s="82"/>
      <c r="GR90" s="82"/>
      <c r="GS90" s="82"/>
      <c r="GT90" s="82"/>
      <c r="GU90" s="82"/>
      <c r="GV90" s="82"/>
      <c r="GW90" s="82"/>
      <c r="GX90" s="82"/>
      <c r="GY90" s="82"/>
      <c r="GZ90" s="82"/>
      <c r="HA90" s="82"/>
      <c r="HB90" s="82"/>
      <c r="HC90" s="82"/>
      <c r="HD90" s="82"/>
      <c r="HE90" s="82"/>
      <c r="HF90" s="82"/>
      <c r="HG90" s="82"/>
      <c r="HH90" s="82"/>
      <c r="HI90" s="82"/>
      <c r="HJ90" s="82"/>
      <c r="HK90" s="82"/>
    </row>
    <row r="91" spans="2:219" s="85" customFormat="1" ht="35.25" customHeight="1" x14ac:dyDescent="0.3">
      <c r="B91" s="59" t="s">
        <v>63</v>
      </c>
      <c r="C91" s="60"/>
      <c r="D91" s="60"/>
      <c r="E91" s="60"/>
      <c r="F91" s="60"/>
      <c r="G91" s="61"/>
      <c r="H91" s="128"/>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c r="EN91" s="82"/>
      <c r="EO91" s="82"/>
      <c r="EP91" s="82"/>
      <c r="EQ91" s="82"/>
      <c r="ER91" s="82"/>
      <c r="ES91" s="82"/>
      <c r="ET91" s="82"/>
      <c r="EU91" s="82"/>
      <c r="EV91" s="82"/>
      <c r="EW91" s="82"/>
      <c r="EX91" s="82"/>
      <c r="EY91" s="82"/>
      <c r="EZ91" s="82"/>
      <c r="FA91" s="82"/>
      <c r="FB91" s="82"/>
      <c r="FC91" s="82"/>
      <c r="FD91" s="82"/>
      <c r="FE91" s="82"/>
      <c r="FF91" s="82"/>
      <c r="FG91" s="82"/>
      <c r="FH91" s="82"/>
      <c r="FI91" s="82"/>
      <c r="FJ91" s="82"/>
      <c r="FK91" s="82"/>
      <c r="FL91" s="82"/>
      <c r="FM91" s="82"/>
      <c r="FN91" s="82"/>
      <c r="FO91" s="82"/>
      <c r="FP91" s="82"/>
      <c r="FQ91" s="82"/>
      <c r="FR91" s="82"/>
      <c r="FS91" s="82"/>
      <c r="FT91" s="82"/>
      <c r="FU91" s="82"/>
      <c r="FV91" s="82"/>
      <c r="FW91" s="82"/>
      <c r="FX91" s="82"/>
      <c r="FY91" s="82"/>
      <c r="FZ91" s="82"/>
      <c r="GA91" s="82"/>
      <c r="GB91" s="82"/>
      <c r="GC91" s="82"/>
      <c r="GD91" s="82"/>
      <c r="GE91" s="82"/>
      <c r="GF91" s="82"/>
      <c r="GG91" s="82"/>
      <c r="GH91" s="82"/>
      <c r="GI91" s="82"/>
      <c r="GJ91" s="82"/>
      <c r="GK91" s="82"/>
      <c r="GL91" s="82"/>
      <c r="GM91" s="82"/>
      <c r="GN91" s="82"/>
      <c r="GO91" s="82"/>
      <c r="GP91" s="82"/>
      <c r="GQ91" s="82"/>
      <c r="GR91" s="82"/>
      <c r="GS91" s="82"/>
      <c r="GT91" s="82"/>
      <c r="GU91" s="82"/>
      <c r="GV91" s="82"/>
      <c r="GW91" s="82"/>
      <c r="GX91" s="82"/>
      <c r="GY91" s="82"/>
      <c r="GZ91" s="82"/>
      <c r="HA91" s="82"/>
      <c r="HB91" s="82"/>
      <c r="HC91" s="82"/>
      <c r="HD91" s="82"/>
      <c r="HE91" s="82"/>
      <c r="HF91" s="82"/>
      <c r="HG91" s="82"/>
      <c r="HH91" s="82"/>
      <c r="HI91" s="82"/>
      <c r="HJ91" s="82"/>
      <c r="HK91" s="82"/>
    </row>
    <row r="92" spans="2:219" s="85" customFormat="1" ht="25.5" customHeight="1" x14ac:dyDescent="0.3">
      <c r="B92" s="62" t="s">
        <v>64</v>
      </c>
      <c r="C92" s="63"/>
      <c r="D92" s="63"/>
      <c r="E92" s="63"/>
      <c r="F92" s="63"/>
      <c r="G92" s="64"/>
      <c r="H92" s="128"/>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c r="EN92" s="82"/>
      <c r="EO92" s="82"/>
      <c r="EP92" s="82"/>
      <c r="EQ92" s="82"/>
      <c r="ER92" s="82"/>
      <c r="ES92" s="82"/>
      <c r="ET92" s="82"/>
      <c r="EU92" s="82"/>
      <c r="EV92" s="82"/>
      <c r="EW92" s="82"/>
      <c r="EX92" s="82"/>
      <c r="EY92" s="82"/>
      <c r="EZ92" s="82"/>
      <c r="FA92" s="82"/>
      <c r="FB92" s="82"/>
      <c r="FC92" s="82"/>
      <c r="FD92" s="82"/>
      <c r="FE92" s="82"/>
      <c r="FF92" s="82"/>
      <c r="FG92" s="82"/>
      <c r="FH92" s="82"/>
      <c r="FI92" s="82"/>
      <c r="FJ92" s="82"/>
      <c r="FK92" s="82"/>
      <c r="FL92" s="82"/>
      <c r="FM92" s="82"/>
      <c r="FN92" s="82"/>
      <c r="FO92" s="82"/>
      <c r="FP92" s="82"/>
      <c r="FQ92" s="82"/>
      <c r="FR92" s="82"/>
      <c r="FS92" s="82"/>
      <c r="FT92" s="82"/>
      <c r="FU92" s="82"/>
      <c r="FV92" s="82"/>
      <c r="FW92" s="82"/>
      <c r="FX92" s="82"/>
      <c r="FY92" s="82"/>
      <c r="FZ92" s="82"/>
      <c r="GA92" s="82"/>
      <c r="GB92" s="82"/>
      <c r="GC92" s="82"/>
      <c r="GD92" s="82"/>
      <c r="GE92" s="82"/>
      <c r="GF92" s="82"/>
      <c r="GG92" s="82"/>
      <c r="GH92" s="82"/>
      <c r="GI92" s="82"/>
      <c r="GJ92" s="82"/>
      <c r="GK92" s="82"/>
      <c r="GL92" s="82"/>
      <c r="GM92" s="82"/>
      <c r="GN92" s="82"/>
      <c r="GO92" s="82"/>
      <c r="GP92" s="82"/>
      <c r="GQ92" s="82"/>
      <c r="GR92" s="82"/>
      <c r="GS92" s="82"/>
      <c r="GT92" s="82"/>
      <c r="GU92" s="82"/>
      <c r="GV92" s="82"/>
      <c r="GW92" s="82"/>
      <c r="GX92" s="82"/>
      <c r="GY92" s="82"/>
      <c r="GZ92" s="82"/>
      <c r="HA92" s="82"/>
      <c r="HB92" s="82"/>
      <c r="HC92" s="82"/>
      <c r="HD92" s="82"/>
      <c r="HE92" s="82"/>
      <c r="HF92" s="82"/>
      <c r="HG92" s="82"/>
      <c r="HH92" s="82"/>
      <c r="HI92" s="82"/>
      <c r="HJ92" s="82"/>
      <c r="HK92" s="82"/>
    </row>
    <row r="93" spans="2:219" s="85" customFormat="1" ht="25.5" customHeight="1" x14ac:dyDescent="0.3">
      <c r="B93" s="62" t="s">
        <v>65</v>
      </c>
      <c r="C93" s="63"/>
      <c r="D93" s="63"/>
      <c r="E93" s="63"/>
      <c r="F93" s="63"/>
      <c r="G93" s="64"/>
      <c r="H93" s="128"/>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c r="EN93" s="82"/>
      <c r="EO93" s="82"/>
      <c r="EP93" s="82"/>
      <c r="EQ93" s="82"/>
      <c r="ER93" s="82"/>
      <c r="ES93" s="82"/>
      <c r="ET93" s="82"/>
      <c r="EU93" s="82"/>
      <c r="EV93" s="82"/>
      <c r="EW93" s="82"/>
      <c r="EX93" s="82"/>
      <c r="EY93" s="82"/>
      <c r="EZ93" s="82"/>
      <c r="FA93" s="82"/>
      <c r="FB93" s="82"/>
      <c r="FC93" s="82"/>
      <c r="FD93" s="82"/>
      <c r="FE93" s="82"/>
      <c r="FF93" s="82"/>
      <c r="FG93" s="82"/>
      <c r="FH93" s="82"/>
      <c r="FI93" s="82"/>
      <c r="FJ93" s="82"/>
      <c r="FK93" s="82"/>
      <c r="FL93" s="82"/>
      <c r="FM93" s="82"/>
      <c r="FN93" s="82"/>
      <c r="FO93" s="82"/>
      <c r="FP93" s="82"/>
      <c r="FQ93" s="82"/>
      <c r="FR93" s="82"/>
      <c r="FS93" s="82"/>
      <c r="FT93" s="82"/>
      <c r="FU93" s="82"/>
      <c r="FV93" s="82"/>
      <c r="FW93" s="82"/>
      <c r="FX93" s="82"/>
      <c r="FY93" s="82"/>
      <c r="FZ93" s="82"/>
      <c r="GA93" s="82"/>
      <c r="GB93" s="82"/>
      <c r="GC93" s="82"/>
      <c r="GD93" s="82"/>
      <c r="GE93" s="82"/>
      <c r="GF93" s="82"/>
      <c r="GG93" s="82"/>
      <c r="GH93" s="82"/>
      <c r="GI93" s="82"/>
      <c r="GJ93" s="82"/>
      <c r="GK93" s="82"/>
      <c r="GL93" s="82"/>
      <c r="GM93" s="82"/>
      <c r="GN93" s="82"/>
      <c r="GO93" s="82"/>
      <c r="GP93" s="82"/>
      <c r="GQ93" s="82"/>
      <c r="GR93" s="82"/>
      <c r="GS93" s="82"/>
      <c r="GT93" s="82"/>
      <c r="GU93" s="82"/>
      <c r="GV93" s="82"/>
      <c r="GW93" s="82"/>
      <c r="GX93" s="82"/>
      <c r="GY93" s="82"/>
      <c r="GZ93" s="82"/>
      <c r="HA93" s="82"/>
      <c r="HB93" s="82"/>
      <c r="HC93" s="82"/>
      <c r="HD93" s="82"/>
      <c r="HE93" s="82"/>
      <c r="HF93" s="82"/>
      <c r="HG93" s="82"/>
      <c r="HH93" s="82"/>
      <c r="HI93" s="82"/>
      <c r="HJ93" s="82"/>
      <c r="HK93" s="82"/>
    </row>
    <row r="94" spans="2:219" s="125" customFormat="1" ht="21" customHeight="1" x14ac:dyDescent="0.3">
      <c r="B94" s="62" t="s">
        <v>66</v>
      </c>
      <c r="C94" s="63"/>
      <c r="D94" s="63"/>
      <c r="E94" s="63"/>
      <c r="F94" s="63"/>
      <c r="G94" s="64"/>
      <c r="H94" s="128"/>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c r="EN94" s="82"/>
      <c r="EO94" s="82"/>
      <c r="EP94" s="82"/>
      <c r="EQ94" s="82"/>
      <c r="ER94" s="82"/>
      <c r="ES94" s="82"/>
      <c r="ET94" s="82"/>
      <c r="EU94" s="82"/>
      <c r="EV94" s="82"/>
      <c r="EW94" s="82"/>
      <c r="EX94" s="82"/>
      <c r="EY94" s="82"/>
      <c r="EZ94" s="82"/>
      <c r="FA94" s="82"/>
      <c r="FB94" s="82"/>
      <c r="FC94" s="82"/>
      <c r="FD94" s="82"/>
      <c r="FE94" s="82"/>
      <c r="FF94" s="82"/>
      <c r="FG94" s="82"/>
      <c r="FH94" s="82"/>
      <c r="FI94" s="82"/>
      <c r="FJ94" s="82"/>
      <c r="FK94" s="82"/>
      <c r="FL94" s="82"/>
      <c r="FM94" s="82"/>
      <c r="FN94" s="82"/>
      <c r="FO94" s="82"/>
      <c r="FP94" s="82"/>
      <c r="FQ94" s="82"/>
      <c r="FR94" s="82"/>
      <c r="FS94" s="82"/>
      <c r="FT94" s="82"/>
      <c r="FU94" s="82"/>
      <c r="FV94" s="82"/>
      <c r="FW94" s="82"/>
      <c r="FX94" s="82"/>
      <c r="FY94" s="82"/>
      <c r="FZ94" s="82"/>
      <c r="GA94" s="82"/>
      <c r="GB94" s="82"/>
      <c r="GC94" s="82"/>
      <c r="GD94" s="82"/>
      <c r="GE94" s="82"/>
      <c r="GF94" s="82"/>
      <c r="GG94" s="82"/>
      <c r="GH94" s="82"/>
      <c r="GI94" s="82"/>
      <c r="GJ94" s="82"/>
      <c r="GK94" s="82"/>
      <c r="GL94" s="82"/>
      <c r="GM94" s="82"/>
      <c r="GN94" s="82"/>
      <c r="GO94" s="82"/>
      <c r="GP94" s="82"/>
      <c r="GQ94" s="82"/>
      <c r="GR94" s="82"/>
      <c r="GS94" s="82"/>
      <c r="GT94" s="82"/>
      <c r="GU94" s="82"/>
      <c r="GV94" s="82"/>
      <c r="GW94" s="82"/>
      <c r="GX94" s="82"/>
      <c r="GY94" s="82"/>
      <c r="GZ94" s="82"/>
      <c r="HA94" s="82"/>
      <c r="HB94" s="82"/>
      <c r="HC94" s="82"/>
      <c r="HD94" s="82"/>
      <c r="HE94" s="82"/>
      <c r="HF94" s="82"/>
      <c r="HG94" s="82"/>
      <c r="HH94" s="82"/>
      <c r="HI94" s="82"/>
      <c r="HJ94" s="82"/>
      <c r="HK94" s="82"/>
    </row>
    <row r="95" spans="2:219" s="125" customFormat="1" ht="27" customHeight="1" x14ac:dyDescent="0.3">
      <c r="B95" s="70" t="s">
        <v>67</v>
      </c>
      <c r="C95" s="71"/>
      <c r="D95" s="71"/>
      <c r="E95" s="71"/>
      <c r="F95" s="71"/>
      <c r="G95" s="72"/>
      <c r="H95" s="128"/>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c r="EN95" s="82"/>
      <c r="EO95" s="82"/>
      <c r="EP95" s="82"/>
      <c r="EQ95" s="82"/>
      <c r="ER95" s="82"/>
      <c r="ES95" s="82"/>
      <c r="ET95" s="82"/>
      <c r="EU95" s="82"/>
      <c r="EV95" s="82"/>
      <c r="EW95" s="82"/>
      <c r="EX95" s="82"/>
      <c r="EY95" s="82"/>
      <c r="EZ95" s="82"/>
      <c r="FA95" s="82"/>
      <c r="FB95" s="82"/>
      <c r="FC95" s="82"/>
      <c r="FD95" s="82"/>
      <c r="FE95" s="82"/>
      <c r="FF95" s="82"/>
      <c r="FG95" s="82"/>
      <c r="FH95" s="82"/>
      <c r="FI95" s="82"/>
      <c r="FJ95" s="82"/>
      <c r="FK95" s="82"/>
      <c r="FL95" s="82"/>
      <c r="FM95" s="82"/>
      <c r="FN95" s="82"/>
      <c r="FO95" s="82"/>
      <c r="FP95" s="82"/>
      <c r="FQ95" s="82"/>
      <c r="FR95" s="82"/>
      <c r="FS95" s="82"/>
      <c r="FT95" s="82"/>
      <c r="FU95" s="82"/>
      <c r="FV95" s="82"/>
      <c r="FW95" s="82"/>
      <c r="FX95" s="82"/>
      <c r="FY95" s="82"/>
      <c r="FZ95" s="82"/>
      <c r="GA95" s="82"/>
      <c r="GB95" s="82"/>
      <c r="GC95" s="82"/>
      <c r="GD95" s="82"/>
      <c r="GE95" s="82"/>
      <c r="GF95" s="82"/>
      <c r="GG95" s="82"/>
      <c r="GH95" s="82"/>
      <c r="GI95" s="82"/>
      <c r="GJ95" s="82"/>
      <c r="GK95" s="82"/>
      <c r="GL95" s="82"/>
      <c r="GM95" s="82"/>
      <c r="GN95" s="82"/>
      <c r="GO95" s="82"/>
      <c r="GP95" s="82"/>
      <c r="GQ95" s="82"/>
      <c r="GR95" s="82"/>
      <c r="GS95" s="82"/>
      <c r="GT95" s="82"/>
      <c r="GU95" s="82"/>
      <c r="GV95" s="82"/>
      <c r="GW95" s="82"/>
      <c r="GX95" s="82"/>
      <c r="GY95" s="82"/>
      <c r="GZ95" s="82"/>
      <c r="HA95" s="82"/>
      <c r="HB95" s="82"/>
      <c r="HC95" s="82"/>
      <c r="HD95" s="82"/>
      <c r="HE95" s="82"/>
      <c r="HF95" s="82"/>
      <c r="HG95" s="82"/>
      <c r="HH95" s="82"/>
      <c r="HI95" s="82"/>
      <c r="HJ95" s="82"/>
      <c r="HK95" s="82"/>
    </row>
    <row r="96" spans="2:219" s="125" customFormat="1" ht="21" customHeight="1" x14ac:dyDescent="0.3">
      <c r="B96" s="70" t="s">
        <v>68</v>
      </c>
      <c r="C96" s="71"/>
      <c r="D96" s="71"/>
      <c r="E96" s="71"/>
      <c r="F96" s="71"/>
      <c r="G96" s="72"/>
      <c r="H96" s="128"/>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c r="EN96" s="82"/>
      <c r="EO96" s="82"/>
      <c r="EP96" s="82"/>
      <c r="EQ96" s="82"/>
      <c r="ER96" s="82"/>
      <c r="ES96" s="82"/>
      <c r="ET96" s="82"/>
      <c r="EU96" s="82"/>
      <c r="EV96" s="82"/>
      <c r="EW96" s="82"/>
      <c r="EX96" s="82"/>
      <c r="EY96" s="82"/>
      <c r="EZ96" s="82"/>
      <c r="FA96" s="82"/>
      <c r="FB96" s="82"/>
      <c r="FC96" s="82"/>
      <c r="FD96" s="82"/>
      <c r="FE96" s="82"/>
      <c r="FF96" s="82"/>
      <c r="FG96" s="82"/>
      <c r="FH96" s="82"/>
      <c r="FI96" s="82"/>
      <c r="FJ96" s="82"/>
      <c r="FK96" s="82"/>
      <c r="FL96" s="82"/>
      <c r="FM96" s="82"/>
      <c r="FN96" s="82"/>
      <c r="FO96" s="82"/>
      <c r="FP96" s="82"/>
      <c r="FQ96" s="82"/>
      <c r="FR96" s="82"/>
      <c r="FS96" s="82"/>
      <c r="FT96" s="82"/>
      <c r="FU96" s="82"/>
      <c r="FV96" s="82"/>
      <c r="FW96" s="82"/>
      <c r="FX96" s="82"/>
      <c r="FY96" s="82"/>
      <c r="FZ96" s="82"/>
      <c r="GA96" s="82"/>
      <c r="GB96" s="82"/>
      <c r="GC96" s="82"/>
      <c r="GD96" s="82"/>
      <c r="GE96" s="82"/>
      <c r="GF96" s="82"/>
      <c r="GG96" s="82"/>
      <c r="GH96" s="82"/>
      <c r="GI96" s="82"/>
      <c r="GJ96" s="82"/>
      <c r="GK96" s="82"/>
      <c r="GL96" s="82"/>
      <c r="GM96" s="82"/>
      <c r="GN96" s="82"/>
      <c r="GO96" s="82"/>
      <c r="GP96" s="82"/>
      <c r="GQ96" s="82"/>
      <c r="GR96" s="82"/>
      <c r="GS96" s="82"/>
      <c r="GT96" s="82"/>
      <c r="GU96" s="82"/>
      <c r="GV96" s="82"/>
      <c r="GW96" s="82"/>
      <c r="GX96" s="82"/>
      <c r="GY96" s="82"/>
      <c r="GZ96" s="82"/>
      <c r="HA96" s="82"/>
      <c r="HB96" s="82"/>
      <c r="HC96" s="82"/>
      <c r="HD96" s="82"/>
      <c r="HE96" s="82"/>
      <c r="HF96" s="82"/>
      <c r="HG96" s="82"/>
      <c r="HH96" s="82"/>
      <c r="HI96" s="82"/>
      <c r="HJ96" s="82"/>
      <c r="HK96" s="82"/>
    </row>
    <row r="97" spans="2:7" ht="38.25" customHeight="1" x14ac:dyDescent="0.3">
      <c r="B97" s="70" t="s">
        <v>69</v>
      </c>
      <c r="C97" s="71"/>
      <c r="D97" s="71"/>
      <c r="E97" s="71"/>
      <c r="F97" s="71"/>
      <c r="G97" s="72"/>
    </row>
    <row r="98" spans="2:7" ht="21" customHeight="1" x14ac:dyDescent="0.3">
      <c r="B98" s="70" t="s">
        <v>70</v>
      </c>
      <c r="C98" s="71"/>
      <c r="D98" s="71"/>
      <c r="E98" s="71"/>
      <c r="F98" s="71"/>
      <c r="G98" s="72"/>
    </row>
    <row r="99" spans="2:7" ht="21" customHeight="1" x14ac:dyDescent="0.3">
      <c r="B99" s="70" t="s">
        <v>71</v>
      </c>
      <c r="C99" s="71"/>
      <c r="D99" s="71"/>
      <c r="E99" s="71"/>
      <c r="F99" s="71"/>
      <c r="G99" s="72"/>
    </row>
    <row r="100" spans="2:7" x14ac:dyDescent="0.3">
      <c r="B100" s="70" t="s">
        <v>72</v>
      </c>
      <c r="C100" s="71"/>
      <c r="D100" s="71"/>
      <c r="E100" s="71"/>
      <c r="F100" s="71"/>
      <c r="G100" s="72"/>
    </row>
    <row r="101" spans="2:7" x14ac:dyDescent="0.3">
      <c r="B101" s="70" t="s">
        <v>73</v>
      </c>
      <c r="C101" s="71"/>
      <c r="D101" s="71"/>
      <c r="E101" s="71"/>
      <c r="F101" s="71"/>
      <c r="G101" s="72"/>
    </row>
    <row r="102" spans="2:7" x14ac:dyDescent="0.3">
      <c r="B102" s="77" t="s">
        <v>74</v>
      </c>
      <c r="C102" s="78"/>
      <c r="D102" s="78"/>
      <c r="E102" s="78"/>
      <c r="F102" s="78"/>
      <c r="G102" s="79"/>
    </row>
    <row r="103" spans="2:7" ht="33.75" customHeight="1" thickBot="1" x14ac:dyDescent="0.35">
      <c r="B103" s="74" t="s">
        <v>75</v>
      </c>
      <c r="C103" s="75"/>
      <c r="D103" s="75"/>
      <c r="E103" s="75"/>
      <c r="F103" s="75"/>
      <c r="G103" s="76"/>
    </row>
    <row r="105" spans="2:7" x14ac:dyDescent="0.3">
      <c r="B105" s="136" t="s">
        <v>77</v>
      </c>
      <c r="C105" s="137"/>
      <c r="D105" s="137"/>
      <c r="E105" s="138"/>
      <c r="F105" s="139"/>
      <c r="G105" s="139"/>
    </row>
    <row r="106" spans="2:7" x14ac:dyDescent="0.3">
      <c r="B106" s="140"/>
      <c r="C106" s="141"/>
      <c r="D106" s="137"/>
      <c r="E106" s="142"/>
      <c r="F106" s="143"/>
      <c r="G106" s="143"/>
    </row>
    <row r="107" spans="2:7" x14ac:dyDescent="0.3">
      <c r="B107" s="144"/>
      <c r="C107" s="145" t="s">
        <v>79</v>
      </c>
      <c r="D107" s="145"/>
      <c r="E107" s="15" t="s">
        <v>78</v>
      </c>
      <c r="F107" s="15"/>
      <c r="G107" s="15"/>
    </row>
  </sheetData>
  <sheetProtection algorithmName="SHA-512" hashValue="3Vw+kNgduJRs/ZthYOxZ+JTfOfHIz7kQPsXdqgF17s3/zH+c8RaQQs3hjUSsjQ3CAHnKmQ0nPWuScQoFoBShfQ==" saltValue="DCAw+C3NveZZYYJsGqsgsQ==" spinCount="100000" sheet="1" objects="1" scenarios="1"/>
  <protectedRanges>
    <protectedRange algorithmName="SHA-512" hashValue="5FRjzaT2qtW3cJw/2GBhwl+sKcO6DvtiZS0H1cMHWD6dxtiUh/5vrGC35H9ELlkJCnvWJ4qU1al6UViGsCbreQ==" saltValue="aTXStziJ+xzLQmDcmK0LcA==" spinCount="100000" sqref="H69" name="ETAPA 3_1" securityDescriptor="O:WDG:WDD:(A;;CC;;;BU)"/>
    <protectedRange algorithmName="SHA-512" hashValue="wcY10QtZ9yEyeIPvw3ybCiRQFkot67Gw82CrPcHCtI1M68PTYi2fo5Feib1JbOAymbFTvMzZi/rhAfAlSnWnnw==" saltValue="Zg3Yg+7KbxrwY8/qnxlkQg==" spinCount="100000" sqref="H46" name="ETAPA 2_1" securityDescriptor="O:WDG:WDD:(A;;CC;;;BU)"/>
    <protectedRange algorithmName="SHA-512" hashValue="OHjc/erdaQN536AqkMXeXgAEGFYRArf8le9gIhDVmt47NOSTWs17e9evc+sYv3EvnSMXXscupQzFsJuVPE1srA==" saltValue="hNg0aQYtCIo7UqKKsKkGXg==" spinCount="100000" sqref="H27" name="ETAPA 1_1" securityDescriptor="O:WDG:WDD:(A;;CC;;;BU)"/>
  </protectedRanges>
  <mergeCells count="51">
    <mergeCell ref="B31:F31"/>
    <mergeCell ref="B103:G103"/>
    <mergeCell ref="B98:G98"/>
    <mergeCell ref="B99:G99"/>
    <mergeCell ref="B100:G100"/>
    <mergeCell ref="B101:G101"/>
    <mergeCell ref="B102:G102"/>
    <mergeCell ref="B93:G93"/>
    <mergeCell ref="B94:G94"/>
    <mergeCell ref="B95:G95"/>
    <mergeCell ref="B96:G96"/>
    <mergeCell ref="B97:G97"/>
    <mergeCell ref="B91:G91"/>
    <mergeCell ref="B92:G92"/>
    <mergeCell ref="C82:F82"/>
    <mergeCell ref="C84:F84"/>
    <mergeCell ref="B87:G87"/>
    <mergeCell ref="B88:G88"/>
    <mergeCell ref="B89:G89"/>
    <mergeCell ref="B90:G90"/>
    <mergeCell ref="C83:F83"/>
    <mergeCell ref="C85:F85"/>
    <mergeCell ref="C86:F86"/>
    <mergeCell ref="D75:D77"/>
    <mergeCell ref="F75:F76"/>
    <mergeCell ref="C32:G32"/>
    <mergeCell ref="C49:F49"/>
    <mergeCell ref="C50:F50"/>
    <mergeCell ref="C51:F51"/>
    <mergeCell ref="B52:F52"/>
    <mergeCell ref="C53:G53"/>
    <mergeCell ref="C70:F70"/>
    <mergeCell ref="C71:F71"/>
    <mergeCell ref="C72:F72"/>
    <mergeCell ref="B73:F74"/>
    <mergeCell ref="G73:G74"/>
    <mergeCell ref="E107:G107"/>
    <mergeCell ref="B1:G1"/>
    <mergeCell ref="B2:G2"/>
    <mergeCell ref="B3:E3"/>
    <mergeCell ref="F3:G3"/>
    <mergeCell ref="B5:G5"/>
    <mergeCell ref="B7:B8"/>
    <mergeCell ref="C7:D9"/>
    <mergeCell ref="B10:F10"/>
    <mergeCell ref="C11:G11"/>
    <mergeCell ref="C28:F28"/>
    <mergeCell ref="C29:F29"/>
    <mergeCell ref="C30:F30"/>
    <mergeCell ref="B75:B76"/>
    <mergeCell ref="C75:C77"/>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EL PAUJIL</vt:lpstr>
      <vt:lpstr>'EL PAUJIL'!Área_de_impresión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Pérez</dc:creator>
  <cp:lastModifiedBy>Andrea Pérez</cp:lastModifiedBy>
  <dcterms:created xsi:type="dcterms:W3CDTF">2020-07-07T23:38:28Z</dcterms:created>
  <dcterms:modified xsi:type="dcterms:W3CDTF">2020-08-03T23:03:36Z</dcterms:modified>
</cp:coreProperties>
</file>