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V:\Coordinaciones_Jefaturas\Coor_Neg_3\Zona_Comun\658 - P.A. AULAS INTERACTIVAS\06 - CONTRATACION\Solicitud Privada de Oferta\FORMATOS Y ANEXOS RECIBIDOS - FIDEICOMITENTES\Anexos Definitivos\"/>
    </mc:Choice>
  </mc:AlternateContent>
  <bookViews>
    <workbookView xWindow="-120" yWindow="-120" windowWidth="20730" windowHeight="11160" tabRatio="838"/>
  </bookViews>
  <sheets>
    <sheet name="Formulario Nº1 " sheetId="8" r:id="rId1"/>
    <sheet name="Formulario No. 2" sheetId="39" r:id="rId2"/>
  </sheets>
  <externalReferences>
    <externalReference r:id="rId3"/>
    <externalReference r:id="rId4"/>
  </externalReferences>
  <definedNames>
    <definedName name="_xlnm.Print_Area" localSheetId="1">'Formulario No. 2'!$A$1:$G$33</definedName>
    <definedName name="_xlnm.Print_Area" localSheetId="0">'Formulario Nº1 '!$A$1:$H$39</definedName>
    <definedName name="camB">#REF!</definedName>
    <definedName name="dolar">'[1]Presupuesto detallado'!$AA$2</definedName>
    <definedName name="FM">#REF!</definedName>
    <definedName name="FM_1" localSheetId="1">#REF!</definedName>
    <definedName name="FM_1">#REF!</definedName>
    <definedName name="FM_2" localSheetId="1">#REF!</definedName>
    <definedName name="FM_2">#REF!</definedName>
    <definedName name="L_ENSAYOS">'[2]Ensayos Laboratorio'!$A$4:$A$317</definedName>
    <definedName name="plazo" localSheetId="1">'Formulario Nº1 '!$C$16</definedName>
    <definedName name="plazo">#REF!</definedName>
    <definedName name="solver_adj" localSheetId="1" hidden="1">'Formulario No. 2'!#REF!</definedName>
    <definedName name="solver_cvg" localSheetId="1" hidden="1">0.0001</definedName>
    <definedName name="solver_drv" localSheetId="1" hidden="1">2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0</definedName>
    <definedName name="solver_nwt" localSheetId="1" hidden="1">1</definedName>
    <definedName name="solver_opt" localSheetId="1" hidden="1">'Formulario No. 2'!#REF!</definedName>
    <definedName name="solver_pre" localSheetId="1" hidden="1">0.000001</definedName>
    <definedName name="solver_rbv" localSheetId="1" hidden="1">2</definedName>
    <definedName name="solver_rlx" localSheetId="1" hidden="1">2</definedName>
    <definedName name="solver_rsd" localSheetId="1" hidden="1">0</definedName>
    <definedName name="solver_scl" localSheetId="1" hidden="1">2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3</definedName>
    <definedName name="solver_val" localSheetId="1" hidden="1">16714000</definedName>
    <definedName name="solver_ver" localSheetId="1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9" i="39" l="1"/>
  <c r="G18" i="39"/>
  <c r="G21" i="8" l="1"/>
  <c r="G22" i="8"/>
  <c r="G23" i="8"/>
  <c r="G24" i="8"/>
  <c r="G25" i="8"/>
  <c r="G26" i="8"/>
  <c r="G27" i="8"/>
  <c r="G28" i="8"/>
  <c r="G29" i="8"/>
  <c r="G30" i="8"/>
  <c r="G32" i="8" l="1"/>
  <c r="G14" i="39" l="1"/>
  <c r="G15" i="39"/>
  <c r="G16" i="39"/>
  <c r="G17" i="39"/>
  <c r="G27" i="39"/>
  <c r="G28" i="39"/>
  <c r="G19" i="39" l="1"/>
  <c r="G30" i="39"/>
  <c r="G31" i="39" s="1"/>
  <c r="G21" i="39" l="1"/>
  <c r="G22" i="39" s="1"/>
  <c r="G20" i="39"/>
  <c r="G23" i="39" s="1"/>
</calcChain>
</file>

<file path=xl/sharedStrings.xml><?xml version="1.0" encoding="utf-8"?>
<sst xmlns="http://schemas.openxmlformats.org/spreadsheetml/2006/main" count="109" uniqueCount="76">
  <si>
    <t>Unidad</t>
  </si>
  <si>
    <t>Cantidad</t>
  </si>
  <si>
    <t>ÍTEM</t>
  </si>
  <si>
    <t>UNIDAD</t>
  </si>
  <si>
    <t>CARGO</t>
  </si>
  <si>
    <t>CANTIDAD (1)</t>
  </si>
  <si>
    <t>GL</t>
  </si>
  <si>
    <t>No.</t>
  </si>
  <si>
    <t xml:space="preserve">Notas para el diligenciamiento de la oferta: </t>
  </si>
  <si>
    <t>Valor Unitario a todo costo</t>
  </si>
  <si>
    <t>Vr Parcial oferta</t>
  </si>
  <si>
    <t>VALOR PARCIAL                   (3) = (1)x(2)</t>
  </si>
  <si>
    <t>(C) IMPREVISTOS</t>
  </si>
  <si>
    <t>(D) UTILIDAD</t>
  </si>
  <si>
    <t>(E) IVA SOBRE UTILIDAD</t>
  </si>
  <si>
    <t xml:space="preserve"> (F) TOTAL COSTOS CON IVA (A+B+C+D+E)  </t>
  </si>
  <si>
    <t>GLOBAL</t>
  </si>
  <si>
    <t xml:space="preserve"> (C) TOTAL COSTOS CON IVA (A+B)  </t>
  </si>
  <si>
    <t>(B) IVA</t>
  </si>
  <si>
    <t xml:space="preserve">Adecuación y montaje a todo costo de aula modular de 63M2 </t>
  </si>
  <si>
    <t>Mobiliario modular escolar a todo costo</t>
  </si>
  <si>
    <t xml:space="preserve">Suministro, instalación y puesta en marcha a todo costo de espacios interactivos que aportan ambientes de aprendizaje para aula integral de 63 m2 </t>
  </si>
  <si>
    <t>I</t>
  </si>
  <si>
    <t>II</t>
  </si>
  <si>
    <t>III</t>
  </si>
  <si>
    <t>IV</t>
  </si>
  <si>
    <t>VALOR UNITARIO (2)</t>
  </si>
  <si>
    <t>GRUPO ENERGÍA BOGOTÁ</t>
  </si>
  <si>
    <t>NIT o Identificación:</t>
  </si>
  <si>
    <t xml:space="preserve">(B) ADMINISTRACIÓN  </t>
  </si>
  <si>
    <t>Sistema eléctrico y de iluminación solar, para el aula modular de 63 m2</t>
  </si>
  <si>
    <t>Producto Tipo A - Aula interactiva solar integral</t>
  </si>
  <si>
    <t>PRODUCTO No. 1: AULA INTERACTIVA SOLAR INTEGRAL TIPO A</t>
  </si>
  <si>
    <t>Instituciones Educativas Priorizadas</t>
  </si>
  <si>
    <t xml:space="preserve">DESARROLLAR, IMPLEMENTAR Y MONITOREAR SOLUCIONES EDUCATIVAS INNOVADORAS INTEGRALES Y SOSTENIBLES PARA EL USO Y APROPIACIÓN PEDAGÓGICA DE LAS TECNOLOGÍAS DE LA INFORMACIÓN EN LAS COMUNIDADES DEL ÁREA DE INFLUENCIA DEL GEB Y SUS FILIALES  </t>
  </si>
  <si>
    <t>V</t>
  </si>
  <si>
    <t>VI</t>
  </si>
  <si>
    <t>PROYECTO PILOTO EDUCACIÓN SOLAR INTERACTIVA</t>
  </si>
  <si>
    <t>Razón Social del Proveedor:</t>
  </si>
  <si>
    <t>VALOR TOTAL COTIZADO A TODO COSTO</t>
  </si>
  <si>
    <t>FORMULARIO No. 1 SOLICITUD DE PROPUESTA TÉCNICO - ECONÓMICA</t>
  </si>
  <si>
    <t xml:space="preserve">FORMULARIO No. 2 - PROPUESTA ECONÓMICA </t>
  </si>
  <si>
    <t>3. El proveedor deberá estimar las actividades descritas en las especificaciones técnicas y el valor de las mismas estarán incluidas en el valor final de la propuesta.</t>
  </si>
  <si>
    <t>Meses</t>
  </si>
  <si>
    <t>ANEXO 1</t>
  </si>
  <si>
    <t>PLAZO DE MONITOREO</t>
  </si>
  <si>
    <t>Años</t>
  </si>
  <si>
    <t xml:space="preserve"> </t>
  </si>
  <si>
    <t>Nota: El valor total ofertado incluye el costo de monitoreo y mantenimiento de los tres  año</t>
  </si>
  <si>
    <t>I. Etnoeducativa Integral Rural Indígena Puay - Centro Etnoeducativa Integral Rural Puay - sede principal - La Guajira / Uribia</t>
  </si>
  <si>
    <t>VII</t>
  </si>
  <si>
    <t>VIII</t>
  </si>
  <si>
    <t>I. Etnoeducativa Integral Rural Indígena Puay - Kepischon N 1 - La Guajira / Uribia</t>
  </si>
  <si>
    <t>IX</t>
  </si>
  <si>
    <t>X</t>
  </si>
  <si>
    <t>TIPO DE ESPACIO EDUCATIVO / INSTITUCIÓN PRIORIZADA
Aula interactiva solar integral</t>
  </si>
  <si>
    <t>I. E.  Versalles sede principal - Antioquia / Santa Barbara</t>
  </si>
  <si>
    <t>I. E.  Santagüeda sede principal - Caldas / Palestina</t>
  </si>
  <si>
    <t>I. E.  San Rafael - Las Mercedes - Tolima / Rioblanco</t>
  </si>
  <si>
    <t>I. E.  Guillermo Cano Isaza, Sede Principal - Meta / Villavicencio</t>
  </si>
  <si>
    <t>I. E.  Etnoeducativa Rural Akuaipa Internado Indígena De Albania - Escuela Indígena Julima - La Guajira / Albania</t>
  </si>
  <si>
    <t>PLAZO DE EJECUCIÓN   DEL MONTAJE DE LAS AULAS</t>
  </si>
  <si>
    <t>Centro Etnoeducativa Integral Rural  (CEIR) Media Luna - Jawou, - Sede Petsuapa - La Guajira / Uribia</t>
  </si>
  <si>
    <t>Centro Etnoeducativa Integral Rural Mapuain- Sede Principal - La Guajira / Uribia</t>
  </si>
  <si>
    <t>I. Etnoeducativa Indígena No. 9 Sede Maku principal - La Guajira / Maicao</t>
  </si>
  <si>
    <t>4. El proveedor deberá presentar análisis unitario del ítem</t>
  </si>
  <si>
    <t xml:space="preserve">1. El proveedor deberá tener en cuenta que los valores que consigne en la columna "Vr. Unitarios" deberá contemplar todos los gastos directos e indirectos que se generen durante la ejecución del contrato tales como: pagos honorarios, salarios, prestaciones sociales, impuestos, tasas y contribuciones, viáticos, logística, herramientas, transporte, papelería, protocolo covid-19 y demás necesarios para la correcta ejecución del contrato. </t>
  </si>
  <si>
    <t>A1</t>
  </si>
  <si>
    <t>A1,2</t>
  </si>
  <si>
    <t>A1,3</t>
  </si>
  <si>
    <t>Sistema de refrigeración</t>
  </si>
  <si>
    <t>A1,4</t>
  </si>
  <si>
    <t>A1,5</t>
  </si>
  <si>
    <t>A1,6</t>
  </si>
  <si>
    <t>Suministro, instalación y puesta en marcha de un sistema de monitoreo de generación y consumo de energía del sistema fotovoltaico, incluye funcionalidades de seguimiento y asistencia a la comunidad educativa con plataforma de visualización de datos y servicio de conectividad por tres (3) años.</t>
  </si>
  <si>
    <t xml:space="preserve">(A) SUBTOTAL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</si>
</sst>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&quot;$&quot;\ * #,##0_-;\-&quot;$&quot;\ * #,##0_-;_-&quot;$&quot;\ * &quot;-&quot;_-;_-@_-"/>
    <numFmt numFmtId="165" formatCode="&quot;$&quot;\ #,##0_);\(&quot;$&quot;\ #,##0\)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_(&quot;$&quot;\ * #,##0_);_(&quot;$&quot;\ * \(#,##0\);_(&quot;$&quot;\ * &quot;-&quot;??_);_(@_)"/>
    <numFmt numFmtId="169" formatCode="_ &quot;$&quot;\ * #,##0.00_ ;_ &quot;$&quot;\ * \-#,##0.00_ ;_ &quot;$&quot;\ * &quot;-&quot;??_ ;_ @_ "/>
    <numFmt numFmtId="170" formatCode="_(&quot;$&quot;* #,##0_);_(&quot;$&quot;* \(#,##0\);_(&quot;$&quot;* &quot;-&quot;??_);_(@_)"/>
    <numFmt numFmtId="171" formatCode="_-* #,##0.00\ _€_-;\-* #,##0.00\ _€_-;_-* &quot;-&quot;??\ _€_-;_-@_-"/>
    <numFmt numFmtId="172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i/>
      <sz val="11"/>
      <name val="Arial Narrow"/>
      <family val="2"/>
    </font>
    <font>
      <b/>
      <sz val="11"/>
      <color rgb="FF000000"/>
      <name val="Arial"/>
      <family val="2"/>
    </font>
    <font>
      <b/>
      <sz val="14"/>
      <color theme="1"/>
      <name val="Arial Narrow"/>
      <family val="2"/>
    </font>
    <font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8E4BC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167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4" fillId="2" borderId="31" applyNumberFormat="0" applyFont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4" fillId="0" borderId="0" applyFont="0" applyFill="0" applyBorder="0" applyAlignment="0" applyProtection="0"/>
    <xf numFmtId="0" fontId="5" fillId="0" borderId="0"/>
    <xf numFmtId="164" fontId="4" fillId="0" borderId="0" applyFont="0" applyFill="0" applyBorder="0" applyAlignment="0" applyProtection="0"/>
  </cellStyleXfs>
  <cellXfs count="118">
    <xf numFmtId="0" fontId="0" fillId="0" borderId="0" xfId="0"/>
    <xf numFmtId="3" fontId="6" fillId="0" borderId="0" xfId="0" applyNumberFormat="1" applyFont="1" applyAlignment="1">
      <alignment vertical="center"/>
    </xf>
    <xf numFmtId="3" fontId="7" fillId="0" borderId="1" xfId="0" applyNumberFormat="1" applyFont="1" applyBorder="1" applyAlignment="1">
      <alignment vertical="center"/>
    </xf>
    <xf numFmtId="3" fontId="7" fillId="0" borderId="2" xfId="0" applyNumberFormat="1" applyFont="1" applyBorder="1" applyAlignment="1">
      <alignment vertical="center"/>
    </xf>
    <xf numFmtId="3" fontId="6" fillId="0" borderId="2" xfId="0" applyNumberFormat="1" applyFont="1" applyBorder="1" applyAlignment="1">
      <alignment vertical="center"/>
    </xf>
    <xf numFmtId="3" fontId="6" fillId="0" borderId="3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4" applyFont="1" applyBorder="1"/>
    <xf numFmtId="0" fontId="9" fillId="0" borderId="0" xfId="4" applyFont="1" applyBorder="1" applyAlignment="1">
      <alignment horizontal="center" vertical="center" wrapText="1"/>
    </xf>
    <xf numFmtId="0" fontId="9" fillId="0" borderId="0" xfId="4" applyFont="1"/>
    <xf numFmtId="0" fontId="8" fillId="0" borderId="22" xfId="4" applyFont="1" applyBorder="1" applyAlignment="1">
      <alignment horizontal="center" vertical="center" wrapText="1"/>
    </xf>
    <xf numFmtId="0" fontId="8" fillId="0" borderId="21" xfId="4" applyFont="1" applyBorder="1" applyAlignment="1">
      <alignment horizontal="center" vertical="center" wrapText="1"/>
    </xf>
    <xf numFmtId="170" fontId="9" fillId="0" borderId="9" xfId="4" applyNumberFormat="1" applyFont="1" applyFill="1" applyBorder="1" applyAlignment="1">
      <alignment horizontal="center" vertical="center"/>
    </xf>
    <xf numFmtId="170" fontId="8" fillId="4" borderId="26" xfId="4" applyNumberFormat="1" applyFont="1" applyFill="1" applyBorder="1" applyAlignment="1">
      <alignment horizontal="center" vertical="center"/>
    </xf>
    <xf numFmtId="170" fontId="8" fillId="4" borderId="9" xfId="4" applyNumberFormat="1" applyFont="1" applyFill="1" applyBorder="1" applyAlignment="1">
      <alignment horizontal="center" vertical="center"/>
    </xf>
    <xf numFmtId="170" fontId="8" fillId="4" borderId="13" xfId="4" applyNumberFormat="1" applyFont="1" applyFill="1" applyBorder="1" applyAlignment="1">
      <alignment horizontal="center" vertical="center"/>
    </xf>
    <xf numFmtId="172" fontId="8" fillId="3" borderId="33" xfId="4" applyNumberFormat="1" applyFont="1" applyFill="1" applyBorder="1" applyAlignment="1">
      <alignment horizontal="center" vertical="center"/>
    </xf>
    <xf numFmtId="2" fontId="9" fillId="0" borderId="7" xfId="4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/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vertical="justify"/>
    </xf>
    <xf numFmtId="3" fontId="6" fillId="0" borderId="6" xfId="0" applyNumberFormat="1" applyFont="1" applyBorder="1" applyAlignment="1">
      <alignment horizontal="center" vertical="center" wrapText="1"/>
    </xf>
    <xf numFmtId="0" fontId="8" fillId="0" borderId="23" xfId="4" applyFont="1" applyBorder="1" applyAlignment="1">
      <alignment horizontal="center" vertical="center"/>
    </xf>
    <xf numFmtId="3" fontId="7" fillId="5" borderId="20" xfId="0" applyNumberFormat="1" applyFont="1" applyFill="1" applyBorder="1" applyAlignment="1">
      <alignment horizontal="center" vertical="center"/>
    </xf>
    <xf numFmtId="3" fontId="6" fillId="0" borderId="25" xfId="0" applyNumberFormat="1" applyFont="1" applyBorder="1" applyAlignment="1">
      <alignment horizontal="center" vertical="center"/>
    </xf>
    <xf numFmtId="0" fontId="9" fillId="0" borderId="8" xfId="4" applyFont="1" applyFill="1" applyBorder="1" applyAlignment="1">
      <alignment horizontal="center" vertical="center"/>
    </xf>
    <xf numFmtId="0" fontId="9" fillId="0" borderId="5" xfId="4" applyFont="1" applyBorder="1"/>
    <xf numFmtId="0" fontId="9" fillId="0" borderId="7" xfId="4" applyFont="1" applyFill="1" applyBorder="1" applyAlignment="1">
      <alignment horizontal="center" vertical="center"/>
    </xf>
    <xf numFmtId="0" fontId="6" fillId="0" borderId="0" xfId="0" applyFont="1" applyBorder="1"/>
    <xf numFmtId="0" fontId="9" fillId="0" borderId="0" xfId="4" applyFont="1" applyBorder="1" applyAlignment="1">
      <alignment vertical="center" wrapText="1"/>
    </xf>
    <xf numFmtId="0" fontId="8" fillId="0" borderId="0" xfId="4" applyFont="1" applyBorder="1" applyAlignment="1">
      <alignment horizontal="right" vertical="center" wrapText="1"/>
    </xf>
    <xf numFmtId="0" fontId="9" fillId="0" borderId="8" xfId="0" applyFont="1" applyFill="1" applyBorder="1" applyAlignment="1">
      <alignment horizontal="justify" vertical="center" wrapText="1"/>
    </xf>
    <xf numFmtId="0" fontId="8" fillId="0" borderId="0" xfId="4" applyFont="1"/>
    <xf numFmtId="0" fontId="8" fillId="0" borderId="0" xfId="0" applyFont="1" applyBorder="1" applyAlignment="1">
      <alignment horizontal="right" vertical="center" wrapText="1"/>
    </xf>
    <xf numFmtId="0" fontId="8" fillId="2" borderId="31" xfId="8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/>
    </xf>
    <xf numFmtId="164" fontId="6" fillId="0" borderId="39" xfId="16" applyFont="1" applyFill="1" applyBorder="1" applyAlignment="1">
      <alignment horizontal="center" vertical="center"/>
    </xf>
    <xf numFmtId="164" fontId="6" fillId="0" borderId="32" xfId="16" applyFont="1" applyFill="1" applyBorder="1" applyAlignment="1">
      <alignment horizontal="center" vertical="center"/>
    </xf>
    <xf numFmtId="3" fontId="6" fillId="0" borderId="18" xfId="0" applyNumberFormat="1" applyFont="1" applyBorder="1" applyAlignment="1">
      <alignment horizontal="center" vertical="center"/>
    </xf>
    <xf numFmtId="3" fontId="7" fillId="5" borderId="40" xfId="0" applyNumberFormat="1" applyFont="1" applyFill="1" applyBorder="1" applyAlignment="1">
      <alignment horizontal="center" vertical="center"/>
    </xf>
    <xf numFmtId="3" fontId="7" fillId="5" borderId="41" xfId="0" applyNumberFormat="1" applyFont="1" applyFill="1" applyBorder="1" applyAlignment="1">
      <alignment horizontal="center" vertical="center" wrapText="1"/>
    </xf>
    <xf numFmtId="3" fontId="6" fillId="0" borderId="37" xfId="0" applyNumberFormat="1" applyFont="1" applyBorder="1" applyAlignment="1">
      <alignment horizontal="center" vertical="center"/>
    </xf>
    <xf numFmtId="3" fontId="6" fillId="0" borderId="38" xfId="0" applyNumberFormat="1" applyFont="1" applyBorder="1" applyAlignment="1">
      <alignment horizontal="left" vertical="center" indent="1"/>
    </xf>
    <xf numFmtId="3" fontId="7" fillId="0" borderId="7" xfId="0" applyNumberFormat="1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164" fontId="9" fillId="0" borderId="0" xfId="16" applyFont="1" applyBorder="1" applyAlignment="1">
      <alignment vertical="center" wrapText="1"/>
    </xf>
    <xf numFmtId="164" fontId="9" fillId="0" borderId="0" xfId="4" applyNumberFormat="1" applyFont="1" applyBorder="1" applyAlignment="1">
      <alignment vertical="center" wrapText="1"/>
    </xf>
    <xf numFmtId="10" fontId="9" fillId="0" borderId="0" xfId="16" applyNumberFormat="1" applyFont="1" applyBorder="1" applyAlignment="1">
      <alignment vertical="center" wrapText="1"/>
    </xf>
    <xf numFmtId="0" fontId="11" fillId="6" borderId="7" xfId="0" applyFont="1" applyFill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/>
    </xf>
    <xf numFmtId="0" fontId="9" fillId="0" borderId="0" xfId="4" applyFont="1" applyBorder="1" applyAlignment="1">
      <alignment vertical="center"/>
    </xf>
    <xf numFmtId="0" fontId="9" fillId="0" borderId="0" xfId="4" applyFont="1" applyAlignment="1">
      <alignment vertical="center"/>
    </xf>
    <xf numFmtId="0" fontId="8" fillId="0" borderId="0" xfId="8" applyFont="1" applyFill="1" applyBorder="1" applyAlignment="1">
      <alignment horizontal="center" vertical="center"/>
    </xf>
    <xf numFmtId="0" fontId="8" fillId="0" borderId="0" xfId="4" applyFont="1" applyFill="1" applyBorder="1" applyAlignment="1">
      <alignment vertical="center"/>
    </xf>
    <xf numFmtId="0" fontId="9" fillId="0" borderId="0" xfId="4" applyFont="1" applyFill="1" applyBorder="1" applyAlignment="1">
      <alignment vertical="center"/>
    </xf>
    <xf numFmtId="0" fontId="9" fillId="0" borderId="0" xfId="4" applyFont="1" applyFill="1" applyAlignment="1">
      <alignment vertical="center"/>
    </xf>
    <xf numFmtId="0" fontId="8" fillId="0" borderId="0" xfId="4" applyFont="1" applyBorder="1" applyAlignment="1">
      <alignment vertical="center"/>
    </xf>
    <xf numFmtId="0" fontId="9" fillId="0" borderId="0" xfId="4" applyFont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170" fontId="9" fillId="0" borderId="0" xfId="4" applyNumberFormat="1" applyFont="1" applyAlignment="1">
      <alignment vertical="center"/>
    </xf>
    <xf numFmtId="165" fontId="9" fillId="0" borderId="0" xfId="4" applyNumberFormat="1" applyFont="1" applyAlignment="1">
      <alignment vertical="center"/>
    </xf>
    <xf numFmtId="9" fontId="8" fillId="4" borderId="30" xfId="9" applyFont="1" applyFill="1" applyBorder="1" applyAlignment="1">
      <alignment horizontal="right" vertical="center"/>
    </xf>
    <xf numFmtId="168" fontId="9" fillId="0" borderId="0" xfId="4" applyNumberFormat="1" applyFont="1" applyAlignment="1">
      <alignment vertical="center"/>
    </xf>
    <xf numFmtId="9" fontId="8" fillId="4" borderId="18" xfId="9" applyFont="1" applyFill="1" applyBorder="1" applyAlignment="1">
      <alignment vertical="center"/>
    </xf>
    <xf numFmtId="9" fontId="8" fillId="4" borderId="12" xfId="9" applyFont="1" applyFill="1" applyBorder="1" applyAlignment="1">
      <alignment vertical="center"/>
    </xf>
    <xf numFmtId="0" fontId="13" fillId="6" borderId="7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3" fontId="7" fillId="5" borderId="20" xfId="0" applyNumberFormat="1" applyFont="1" applyFill="1" applyBorder="1" applyAlignment="1">
      <alignment horizontal="center" vertical="center" wrapText="1"/>
    </xf>
    <xf numFmtId="3" fontId="7" fillId="5" borderId="26" xfId="0" applyNumberFormat="1" applyFont="1" applyFill="1" applyBorder="1" applyAlignment="1">
      <alignment horizontal="center" vertical="center"/>
    </xf>
    <xf numFmtId="3" fontId="7" fillId="5" borderId="35" xfId="0" applyNumberFormat="1" applyFont="1" applyFill="1" applyBorder="1" applyAlignment="1">
      <alignment horizontal="center" vertical="center" wrapText="1"/>
    </xf>
    <xf numFmtId="3" fontId="7" fillId="5" borderId="30" xfId="0" applyNumberFormat="1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4" xfId="4" applyFont="1" applyBorder="1" applyAlignment="1">
      <alignment horizontal="right"/>
    </xf>
    <xf numFmtId="0" fontId="8" fillId="0" borderId="0" xfId="4" applyFont="1" applyAlignment="1">
      <alignment horizontal="right"/>
    </xf>
    <xf numFmtId="164" fontId="7" fillId="0" borderId="7" xfId="16" applyFont="1" applyFill="1" applyBorder="1" applyAlignment="1">
      <alignment horizontal="center" vertical="center"/>
    </xf>
    <xf numFmtId="3" fontId="7" fillId="0" borderId="24" xfId="0" applyNumberFormat="1" applyFont="1" applyBorder="1" applyAlignment="1">
      <alignment horizontal="center" vertical="center"/>
    </xf>
    <xf numFmtId="3" fontId="7" fillId="0" borderId="43" xfId="0" applyNumberFormat="1" applyFont="1" applyBorder="1" applyAlignment="1">
      <alignment horizontal="center" vertical="center"/>
    </xf>
    <xf numFmtId="164" fontId="6" fillId="0" borderId="36" xfId="16" applyFont="1" applyBorder="1" applyAlignment="1">
      <alignment horizontal="center" vertical="center"/>
    </xf>
    <xf numFmtId="164" fontId="6" fillId="0" borderId="42" xfId="16" applyFont="1" applyBorder="1" applyAlignment="1">
      <alignment horizontal="center" vertical="center"/>
    </xf>
    <xf numFmtId="164" fontId="7" fillId="0" borderId="23" xfId="16" applyFont="1" applyBorder="1" applyAlignment="1">
      <alignment horizontal="center" vertical="center"/>
    </xf>
    <xf numFmtId="164" fontId="7" fillId="0" borderId="21" xfId="16" applyFont="1" applyBorder="1" applyAlignment="1">
      <alignment horizontal="center" vertical="center"/>
    </xf>
    <xf numFmtId="3" fontId="10" fillId="0" borderId="0" xfId="4" applyNumberFormat="1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8" fillId="4" borderId="1" xfId="4" applyFont="1" applyFill="1" applyBorder="1" applyAlignment="1">
      <alignment horizontal="left" vertical="center"/>
    </xf>
    <xf numFmtId="0" fontId="8" fillId="4" borderId="2" xfId="4" applyFont="1" applyFill="1" applyBorder="1" applyAlignment="1">
      <alignment horizontal="left" vertical="center"/>
    </xf>
    <xf numFmtId="0" fontId="8" fillId="4" borderId="3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left" vertical="center"/>
    </xf>
    <xf numFmtId="0" fontId="8" fillId="0" borderId="34" xfId="4" applyFont="1" applyFill="1" applyBorder="1" applyAlignment="1">
      <alignment horizontal="left" vertical="center"/>
    </xf>
    <xf numFmtId="0" fontId="9" fillId="0" borderId="0" xfId="4" applyFont="1" applyFill="1" applyBorder="1" applyAlignment="1">
      <alignment horizontal="justify" vertical="center" wrapText="1"/>
    </xf>
    <xf numFmtId="0" fontId="9" fillId="0" borderId="0" xfId="4" applyFont="1" applyFill="1" applyBorder="1" applyAlignment="1">
      <alignment horizontal="left" vertical="center" wrapText="1"/>
    </xf>
    <xf numFmtId="0" fontId="8" fillId="4" borderId="19" xfId="4" applyFont="1" applyFill="1" applyBorder="1" applyAlignment="1">
      <alignment horizontal="right" vertical="center"/>
    </xf>
    <xf numFmtId="0" fontId="8" fillId="4" borderId="17" xfId="4" applyFont="1" applyFill="1" applyBorder="1" applyAlignment="1">
      <alignment horizontal="right" vertical="center"/>
    </xf>
    <xf numFmtId="0" fontId="9" fillId="0" borderId="0" xfId="4" applyFont="1" applyAlignment="1">
      <alignment vertical="center"/>
    </xf>
    <xf numFmtId="0" fontId="8" fillId="4" borderId="10" xfId="4" applyFont="1" applyFill="1" applyBorder="1" applyAlignment="1">
      <alignment horizontal="right" vertical="center"/>
    </xf>
    <xf numFmtId="0" fontId="8" fillId="4" borderId="11" xfId="4" applyFont="1" applyFill="1" applyBorder="1" applyAlignment="1">
      <alignment horizontal="right" vertical="center"/>
    </xf>
    <xf numFmtId="0" fontId="8" fillId="4" borderId="12" xfId="4" applyFont="1" applyFill="1" applyBorder="1" applyAlignment="1">
      <alignment horizontal="right" vertical="center"/>
    </xf>
    <xf numFmtId="0" fontId="8" fillId="3" borderId="10" xfId="4" applyFont="1" applyFill="1" applyBorder="1" applyAlignment="1">
      <alignment horizontal="right" vertical="center"/>
    </xf>
    <xf numFmtId="0" fontId="8" fillId="3" borderId="11" xfId="4" applyFont="1" applyFill="1" applyBorder="1" applyAlignment="1">
      <alignment horizontal="right" vertical="center"/>
    </xf>
    <xf numFmtId="0" fontId="8" fillId="3" borderId="12" xfId="4" applyFont="1" applyFill="1" applyBorder="1" applyAlignment="1">
      <alignment horizontal="right" vertical="center"/>
    </xf>
    <xf numFmtId="0" fontId="8" fillId="4" borderId="28" xfId="4" applyFont="1" applyFill="1" applyBorder="1" applyAlignment="1">
      <alignment horizontal="right" vertical="center"/>
    </xf>
    <xf numFmtId="0" fontId="8" fillId="4" borderId="29" xfId="4" applyFont="1" applyFill="1" applyBorder="1" applyAlignment="1">
      <alignment horizontal="right" vertical="center"/>
    </xf>
  </cellXfs>
  <cellStyles count="17">
    <cellStyle name="Millares 2" xfId="1"/>
    <cellStyle name="Millares 3" xfId="2"/>
    <cellStyle name="Moneda [0]" xfId="16" builtinId="7"/>
    <cellStyle name="Moneda 2" xfId="3"/>
    <cellStyle name="Moneda 3" xfId="14"/>
    <cellStyle name="Normal" xfId="0" builtinId="0"/>
    <cellStyle name="Normal 2" xfId="4"/>
    <cellStyle name="Normal 2 10" xfId="5"/>
    <cellStyle name="Normal 3" xfId="6"/>
    <cellStyle name="Normal 4" xfId="7"/>
    <cellStyle name="Normal 4 2" xfId="13"/>
    <cellStyle name="Normal 5" xfId="15"/>
    <cellStyle name="Notas" xfId="8" builtinId="10"/>
    <cellStyle name="Porcentaje" xfId="9" builtinId="5"/>
    <cellStyle name="Porcentaje 2" xfId="10"/>
    <cellStyle name="Porcentaje 2 2" xfId="12"/>
    <cellStyle name="Porcentual 2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2</xdr:row>
      <xdr:rowOff>304800</xdr:rowOff>
    </xdr:to>
    <xdr:sp macro="" textlink="">
      <xdr:nvSpPr>
        <xdr:cNvPr id="3073" name="AutoShape 1" descr="Resultado de imagen para grupo energia de bogota">
          <a:extLst>
            <a:ext uri="{FF2B5EF4-FFF2-40B4-BE49-F238E27FC236}">
              <a16:creationId xmlns:a16="http://schemas.microsoft.com/office/drawing/2014/main" id="{76ADFD92-E9EE-41E1-A160-8747EEF5BBFA}"/>
            </a:ext>
          </a:extLst>
        </xdr:cNvPr>
        <xdr:cNvSpPr>
          <a:spLocks noChangeAspect="1" noChangeArrowheads="1"/>
        </xdr:cNvSpPr>
      </xdr:nvSpPr>
      <xdr:spPr bwMode="auto">
        <a:xfrm>
          <a:off x="1562100" y="428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147639</xdr:colOff>
      <xdr:row>1</xdr:row>
      <xdr:rowOff>180975</xdr:rowOff>
    </xdr:from>
    <xdr:to>
      <xdr:col>1</xdr:col>
      <xdr:colOff>3536157</xdr:colOff>
      <xdr:row>4</xdr:row>
      <xdr:rowOff>175946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44B624-EB93-4F21-8A89-122DFE4A7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639" y="395288"/>
          <a:ext cx="3936206" cy="804596"/>
        </a:xfrm>
        <a:prstGeom prst="rect">
          <a:avLst/>
        </a:prstGeom>
      </xdr:spPr>
    </xdr:pic>
    <xdr:clientData/>
  </xdr:twoCellAnchor>
  <xdr:twoCellAnchor editAs="oneCell">
    <xdr:from>
      <xdr:col>1</xdr:col>
      <xdr:colOff>5488781</xdr:colOff>
      <xdr:row>1</xdr:row>
      <xdr:rowOff>59531</xdr:rowOff>
    </xdr:from>
    <xdr:to>
      <xdr:col>1</xdr:col>
      <xdr:colOff>7555706</xdr:colOff>
      <xdr:row>4</xdr:row>
      <xdr:rowOff>2381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36469" y="273844"/>
          <a:ext cx="2066925" cy="75247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5</xdr:col>
      <xdr:colOff>619125</xdr:colOff>
      <xdr:row>1</xdr:row>
      <xdr:rowOff>95249</xdr:rowOff>
    </xdr:from>
    <xdr:to>
      <xdr:col>7</xdr:col>
      <xdr:colOff>935831</xdr:colOff>
      <xdr:row>4</xdr:row>
      <xdr:rowOff>60959</xdr:rowOff>
    </xdr:to>
    <xdr:pic>
      <xdr:nvPicPr>
        <xdr:cNvPr id="5" name="Imagen 4" descr="Maqueta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6219" y="309562"/>
          <a:ext cx="1924050" cy="7753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1</xdr:row>
      <xdr:rowOff>19050</xdr:rowOff>
    </xdr:from>
    <xdr:to>
      <xdr:col>2</xdr:col>
      <xdr:colOff>2296313</xdr:colOff>
      <xdr:row>2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5DBD42-0F81-4DEE-BA30-330A080232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1" y="228600"/>
          <a:ext cx="3248812" cy="657225"/>
        </a:xfrm>
        <a:prstGeom prst="rect">
          <a:avLst/>
        </a:prstGeom>
      </xdr:spPr>
    </xdr:pic>
    <xdr:clientData/>
  </xdr:twoCellAnchor>
  <xdr:twoCellAnchor editAs="oneCell">
    <xdr:from>
      <xdr:col>2</xdr:col>
      <xdr:colOff>3800475</xdr:colOff>
      <xdr:row>0</xdr:row>
      <xdr:rowOff>161925</xdr:rowOff>
    </xdr:from>
    <xdr:to>
      <xdr:col>2</xdr:col>
      <xdr:colOff>5888182</xdr:colOff>
      <xdr:row>2</xdr:row>
      <xdr:rowOff>200025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19675" y="161925"/>
          <a:ext cx="2087707" cy="75247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5</xdr:col>
      <xdr:colOff>161925</xdr:colOff>
      <xdr:row>0</xdr:row>
      <xdr:rowOff>133350</xdr:rowOff>
    </xdr:from>
    <xdr:to>
      <xdr:col>6</xdr:col>
      <xdr:colOff>1123950</xdr:colOff>
      <xdr:row>2</xdr:row>
      <xdr:rowOff>194310</xdr:rowOff>
    </xdr:to>
    <xdr:pic>
      <xdr:nvPicPr>
        <xdr:cNvPr id="4" name="Imagen 3" descr="Maqueta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8775" y="133350"/>
          <a:ext cx="1924050" cy="7753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henao\Desktop\Maduraci&#243;n%20de%20proyectos%20DRTA\2017-08-14%20-%20Maduraci&#243;n%20proyecto%20-%20PTAR%20CANOAS%20Dise&#241;o%20TSec\2017-11-03%20-%20Pto%20Dis.%20Detalle%20PTAR%20Canoas%20Nueva%20Propues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henao\Desktop\2018-01-24%20-%20FORMULARIO%201%20-%20DISE&#209;O%20PTAR%20CANOAS%20AJUS%20DC&amp;C%20VF\2018-01-25-%20LISTA%20DE%20CHEQUEO%20FM%20PTAR%20CANOAS%20-%20EAB-ESP-DISE&#209;O%20+%20Rev%20DC&amp;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geniería Básica"/>
      <sheetName val="Acompañamiento Const. &amp; Oper."/>
      <sheetName val="Salarios por Categoría"/>
      <sheetName val="Formulario 1 (Vacio)"/>
      <sheetName val="FORMATO N 15 mes EAB"/>
      <sheetName val="dinamica"/>
      <sheetName val="FORMATO N 12 mes EAB"/>
      <sheetName val="FORMATO N 12 mes EAB Ajus"/>
      <sheetName val="Presupuesto detallado"/>
      <sheetName val="Tarifas Lab Aguas 2017"/>
      <sheetName val="Estimado Geotecnia"/>
      <sheetName val="Estimado Procesos"/>
      <sheetName val="Res 342-Tarifas 2014"/>
      <sheetName val="Res 149-2013 F.M."/>
      <sheetName val="Especialistas Internacion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AA2">
            <v>3000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"/>
      <sheetName val="Info Ensayos"/>
      <sheetName val="Tarifa MT"/>
      <sheetName val="Resolucion 342 -2009"/>
      <sheetName val="Ensayos Laboratorio"/>
      <sheetName val="DATOS"/>
    </sheetNames>
    <sheetDataSet>
      <sheetData sheetId="0"/>
      <sheetData sheetId="1"/>
      <sheetData sheetId="2"/>
      <sheetData sheetId="3"/>
      <sheetData sheetId="4">
        <row r="4">
          <cell r="A4" t="str">
            <v>Abración_Maq_Angeles_con_Trituración</v>
          </cell>
        </row>
        <row r="5">
          <cell r="A5" t="str">
            <v>Abración_Maq_Angeles_sin_Trituración</v>
          </cell>
        </row>
        <row r="6">
          <cell r="A6" t="str">
            <v>Analisis_Tapas_Pozo_Inspección</v>
          </cell>
        </row>
        <row r="7">
          <cell r="A7" t="str">
            <v>Barreno_Manual</v>
          </cell>
        </row>
        <row r="8">
          <cell r="A8" t="str">
            <v>Bloques_Absorcion</v>
          </cell>
        </row>
        <row r="9">
          <cell r="A9" t="str">
            <v>Bloques_Resistencia_Compresion</v>
          </cell>
        </row>
        <row r="10">
          <cell r="A10" t="str">
            <v>Compresión_Inconf_Penetrometro_Bolsillo</v>
          </cell>
        </row>
        <row r="11">
          <cell r="A11" t="str">
            <v>Compresión_Inconf_Suelos_Muestra_Bloque</v>
          </cell>
        </row>
        <row r="12">
          <cell r="A12" t="str">
            <v>Compresión_Inconf_Suelos_Muestra_Shelby</v>
          </cell>
        </row>
        <row r="13">
          <cell r="A13" t="str">
            <v>Consolidación_Le_Gra_E_Esf_Efec_Cv</v>
          </cell>
        </row>
        <row r="14">
          <cell r="A14" t="str">
            <v>Consolidación_Lenta_Do_Cic_Gr_E_Es_Cv</v>
          </cell>
        </row>
        <row r="15">
          <cell r="A15" t="str">
            <v>Consolidación_Lenta_Do_Cic_Gr_E_Es_Ef</v>
          </cell>
        </row>
        <row r="16">
          <cell r="A16" t="str">
            <v>Consolidación_Lenta_Gra_e_Esf_Efectivo</v>
          </cell>
        </row>
        <row r="17">
          <cell r="A17" t="str">
            <v>Consolidación_Rapida</v>
          </cell>
        </row>
        <row r="18">
          <cell r="A18" t="str">
            <v>Cort_Núcleo_Concreto_Ensayo_com</v>
          </cell>
        </row>
        <row r="19">
          <cell r="A19" t="str">
            <v>Corte_Cubo_Concreto_10a15_cm</v>
          </cell>
        </row>
        <row r="20">
          <cell r="A20" t="str">
            <v>Corte_Cubo_Concreto_5a10_cm</v>
          </cell>
        </row>
        <row r="21">
          <cell r="A21" t="str">
            <v>Corte_Dto_Res_Corte_Dir_Sue_no_Coh</v>
          </cell>
        </row>
        <row r="22">
          <cell r="A22" t="str">
            <v>Corte_Dto_Sue_Coh_no_Con_no_Dre_uu</v>
          </cell>
        </row>
        <row r="23">
          <cell r="A23" t="str">
            <v>Corte_Dto_Suelo_Coh_Cons_Dre_Cd</v>
          </cell>
        </row>
        <row r="24">
          <cell r="A24" t="str">
            <v>Corte_Dto_Suelo_Coh_Resis_Residual</v>
          </cell>
        </row>
        <row r="25">
          <cell r="A25" t="str">
            <v>Corte_Dto_v_Suelo_Coh_Cons_no_Dre_Cu</v>
          </cell>
        </row>
        <row r="26">
          <cell r="A26" t="str">
            <v>Densidad_de_Campo_Cono_Arena</v>
          </cell>
        </row>
        <row r="27">
          <cell r="A27" t="str">
            <v>Densidad_de_Campo_Método_Cono_Arena</v>
          </cell>
        </row>
        <row r="28">
          <cell r="A28" t="str">
            <v>Densidad_Maxima_y_Minima</v>
          </cell>
        </row>
        <row r="29">
          <cell r="A29" t="str">
            <v>Desleimiento_Dura_Ciclo_Adicional</v>
          </cell>
        </row>
        <row r="30">
          <cell r="A30" t="str">
            <v>Desleimiento_Dura_Primer_Ciclo</v>
          </cell>
        </row>
        <row r="31">
          <cell r="A31" t="str">
            <v>Diseño_Mezcla_Concreto_2_Agregados</v>
          </cell>
        </row>
        <row r="32">
          <cell r="A32" t="str">
            <v>Diseño_Mezcla_Concreto_3_Agregados</v>
          </cell>
        </row>
        <row r="33">
          <cell r="A33" t="str">
            <v>Diseño_Mezcla_Resistencia_Adicional</v>
          </cell>
        </row>
        <row r="34">
          <cell r="A34" t="str">
            <v>Ensayo de Equivalente de Arena</v>
          </cell>
        </row>
        <row r="35">
          <cell r="A35" t="str">
            <v>Ensayo_de_Solidez_Agregados</v>
          </cell>
        </row>
        <row r="36">
          <cell r="A36" t="str">
            <v>Ensayo_Estandar_de_Compactación_1_13</v>
          </cell>
        </row>
        <row r="37">
          <cell r="A37" t="str">
            <v>Ensayo_Estandar_de_Compactación_1_30</v>
          </cell>
        </row>
        <row r="38">
          <cell r="A38" t="str">
            <v>Ensayo_Modificado_de_Compactacion_1_13</v>
          </cell>
        </row>
        <row r="39">
          <cell r="A39" t="str">
            <v>Ensayo_Modificado_de_Compactacion_1_30</v>
          </cell>
        </row>
        <row r="40">
          <cell r="A40" t="str">
            <v>Ensayo_Triaxial _Suelo_no_Cohesivo_cu</v>
          </cell>
        </row>
        <row r="41">
          <cell r="A41" t="str">
            <v>Ensayo_Triaxial_Suelo_no_Cohesivo_cd</v>
          </cell>
        </row>
        <row r="42">
          <cell r="A42" t="str">
            <v>Ensayo_Triaxial_Suelo_no_Cohesivo_cu</v>
          </cell>
        </row>
        <row r="43">
          <cell r="A43" t="str">
            <v>Envejecimiento a Registros de  3/4"</v>
          </cell>
        </row>
        <row r="44">
          <cell r="A44" t="str">
            <v>Envejecimiento a Registros de 1/2"</v>
          </cell>
        </row>
        <row r="45">
          <cell r="A45" t="str">
            <v>Expansion_Controla_Consolidometro</v>
          </cell>
        </row>
        <row r="46">
          <cell r="A46" t="str">
            <v>Expansion_en_Autoclave</v>
          </cell>
        </row>
        <row r="47">
          <cell r="A47" t="str">
            <v>Expansion_Libre_Consolidometro</v>
          </cell>
        </row>
        <row r="48">
          <cell r="A48" t="str">
            <v>Expansión_Libre_Probeta</v>
          </cell>
        </row>
        <row r="49">
          <cell r="A49" t="str">
            <v>Extración_Nucleo_Concreto_10a20_cm</v>
          </cell>
        </row>
        <row r="50">
          <cell r="A50" t="str">
            <v>Extración_Nucleo_Concreto_15a30_cm</v>
          </cell>
        </row>
        <row r="51">
          <cell r="A51" t="str">
            <v>Extración_Nucleo_Concreto_5a10_cm</v>
          </cell>
        </row>
        <row r="52">
          <cell r="A52" t="str">
            <v>Finura_en_Tamiz_200</v>
          </cell>
        </row>
        <row r="53">
          <cell r="A53" t="str">
            <v>Finura_Método_Blaine</v>
          </cell>
        </row>
        <row r="54">
          <cell r="A54" t="str">
            <v>Granulometria_Agregados</v>
          </cell>
        </row>
        <row r="55">
          <cell r="A55" t="str">
            <v>Granulometria_Combinada</v>
          </cell>
        </row>
        <row r="56">
          <cell r="A56" t="str">
            <v>Granulometria_Hasta_Tamiz_100</v>
          </cell>
        </row>
        <row r="57">
          <cell r="A57" t="str">
            <v>Granulometria_Integral_100a400</v>
          </cell>
        </row>
        <row r="58">
          <cell r="A58" t="str">
            <v>Granulometria_Integral_mas_de_400</v>
          </cell>
        </row>
        <row r="59">
          <cell r="A59" t="str">
            <v>Granulometria_Tamizado_con_Lavado</v>
          </cell>
        </row>
        <row r="60">
          <cell r="A60" t="str">
            <v>Granulometria_Tamizado_sin_Lavado</v>
          </cell>
        </row>
        <row r="61">
          <cell r="A61" t="str">
            <v>Hechura_Comp_Probeta_Mortero</v>
          </cell>
        </row>
        <row r="62">
          <cell r="A62" t="str">
            <v>Humedad_Natural_Estufa</v>
          </cell>
        </row>
        <row r="63">
          <cell r="A63" t="str">
            <v>Humedad_Natural_Horno</v>
          </cell>
        </row>
        <row r="64">
          <cell r="A64" t="str">
            <v>Indice_Aplanamiento_Alargamiento_Inc_Gra</v>
          </cell>
        </row>
        <row r="65">
          <cell r="A65" t="str">
            <v>Ladrillos_Absorción</v>
          </cell>
        </row>
        <row r="66">
          <cell r="A66" t="str">
            <v>Ladrillos_Resis_Compresion</v>
          </cell>
        </row>
        <row r="67">
          <cell r="A67" t="str">
            <v>Lavado_sobre_Tamiz_200</v>
          </cell>
        </row>
        <row r="68">
          <cell r="A68" t="str">
            <v>Limite_Consistencia_Liquido_Plástico</v>
          </cell>
        </row>
        <row r="69">
          <cell r="A69" t="str">
            <v>Limite_de_Contracción</v>
          </cell>
        </row>
        <row r="70">
          <cell r="A70" t="str">
            <v>Materia_Organica_Método_Calorimetria</v>
          </cell>
        </row>
        <row r="71">
          <cell r="A71" t="str">
            <v>Modulo_Rotura_Viguetas</v>
          </cell>
        </row>
        <row r="72">
          <cell r="A72" t="str">
            <v>Muestreo_Tipo_1_con_Tubo_Shelby</v>
          </cell>
        </row>
        <row r="73">
          <cell r="A73" t="str">
            <v>Muestreo_Tipo_2_Bloque_Inalterado</v>
          </cell>
        </row>
        <row r="74">
          <cell r="A74" t="str">
            <v>Muestreo_Tipo_3_en_Acopio_hasta_10_kg</v>
          </cell>
        </row>
        <row r="75">
          <cell r="A75" t="str">
            <v>Muestreo_Tipo_4_Ac _de_10_kg_hasta_50_kg</v>
          </cell>
        </row>
        <row r="76">
          <cell r="A76" t="str">
            <v>Muestreo_Tipo_5_en Acopio_más_de_50kg</v>
          </cell>
        </row>
        <row r="77">
          <cell r="A77" t="str">
            <v>Permeabilidad_Suelo_Arcilloso</v>
          </cell>
        </row>
        <row r="78">
          <cell r="A78" t="str">
            <v>Permeabilidad_Suelos_Granulares</v>
          </cell>
        </row>
        <row r="79">
          <cell r="A79" t="str">
            <v>Permeabilidad_Utilizando_Consolidometro</v>
          </cell>
        </row>
        <row r="80">
          <cell r="A80" t="str">
            <v>Peso_Especifico_Mortero</v>
          </cell>
        </row>
        <row r="81">
          <cell r="A81" t="str">
            <v>Peso_Específico_Solidos</v>
          </cell>
        </row>
        <row r="82">
          <cell r="A82" t="str">
            <v>Peso_Especifico_y_Absorcion</v>
          </cell>
        </row>
        <row r="83">
          <cell r="A83" t="str">
            <v>Peso_Unitario_Mortero</v>
          </cell>
        </row>
        <row r="84">
          <cell r="A84" t="str">
            <v>Peso_Unitario_Suelto_Apisonado</v>
          </cell>
        </row>
        <row r="85">
          <cell r="A85" t="str">
            <v>Peso_Unitario_y_Humedad</v>
          </cell>
        </row>
        <row r="86">
          <cell r="A86" t="str">
            <v>Ph_Suelos_con_Muestreo_Barreno_Manual</v>
          </cell>
        </row>
        <row r="87">
          <cell r="A87" t="str">
            <v>Ph_Suelos_sin_Muestreo</v>
          </cell>
        </row>
        <row r="88">
          <cell r="A88" t="str">
            <v>Preparación_ Muestra _Bloque_Suelo_Duro</v>
          </cell>
        </row>
        <row r="89">
          <cell r="A89" t="str">
            <v>Preparación_ Muestra _Bloque_Suelo_Medio</v>
          </cell>
        </row>
        <row r="90">
          <cell r="A90" t="str">
            <v>Preparacion_Caras_Núcleos</v>
          </cell>
        </row>
        <row r="91">
          <cell r="A91" t="str">
            <v>Preparación_Caras_Núcleos</v>
          </cell>
        </row>
        <row r="92">
          <cell r="A92" t="str">
            <v>Preparación_Corte_Directo</v>
          </cell>
        </row>
        <row r="93">
          <cell r="A93" t="str">
            <v>Preparación_Muestra_Bloque_Suelo_Blando</v>
          </cell>
        </row>
        <row r="94">
          <cell r="A94" t="str">
            <v>Preparación_Muestra_Compactada</v>
          </cell>
        </row>
        <row r="95">
          <cell r="A95" t="str">
            <v>Preparación_Muestra_Tamiz_Pes_Mez</v>
          </cell>
        </row>
        <row r="96">
          <cell r="A96" t="str">
            <v>Preparación_Muestra_Tamiz_Pesada_Mez</v>
          </cell>
        </row>
        <row r="97">
          <cell r="A97" t="str">
            <v>Presión Hidrostática Válvulas de 2 a 4</v>
          </cell>
        </row>
        <row r="98">
          <cell r="A98" t="str">
            <v>Presión Hidrostática Válvulas de 6</v>
          </cell>
        </row>
        <row r="99">
          <cell r="A99" t="str">
            <v>Resis_Tens_Diam_de_menos_Media_Pulgada</v>
          </cell>
        </row>
        <row r="100">
          <cell r="A100" t="str">
            <v>Resis_Tension_Diam_de_una_Pulgada</v>
          </cell>
        </row>
        <row r="101">
          <cell r="A101" t="str">
            <v>Resis_Tension_Diam_Media_Pulgada</v>
          </cell>
        </row>
        <row r="102">
          <cell r="A102" t="str">
            <v>Resistencia Cajillas Unitarias Medidor</v>
          </cell>
        </row>
        <row r="103">
          <cell r="A103" t="str">
            <v>Resistencia_Compresión_Cilindro_Especial</v>
          </cell>
        </row>
        <row r="104">
          <cell r="A104" t="str">
            <v>Resistencia_Compresión_Cilindro_Normal</v>
          </cell>
        </row>
        <row r="105">
          <cell r="A105" t="str">
            <v>Resistencia_Compresión_Cubo_15_cm</v>
          </cell>
        </row>
        <row r="106">
          <cell r="A106" t="str">
            <v>Resistencia_Compresión_Nucleo_7,5_mm</v>
          </cell>
        </row>
        <row r="107">
          <cell r="A107" t="str">
            <v>Tension_Probeta_de_Mortero</v>
          </cell>
        </row>
        <row r="108">
          <cell r="A108" t="str">
            <v>Tension_Probeta_de_Mortero_9_pro</v>
          </cell>
        </row>
        <row r="109">
          <cell r="A109" t="str">
            <v>Tiempo_Fraguado_Mortero</v>
          </cell>
        </row>
        <row r="110">
          <cell r="A110" t="str">
            <v>Tracción_Indirecta_Cilindros_de_Concreto</v>
          </cell>
        </row>
        <row r="111">
          <cell r="A111" t="str">
            <v>Triaxial_Con_no_Dr_cu_Med_Pre_Por</v>
          </cell>
        </row>
        <row r="112">
          <cell r="A112" t="str">
            <v>Triaxial_Consolidado_Drenado_cd</v>
          </cell>
        </row>
        <row r="113">
          <cell r="A113" t="str">
            <v>Triaxial_Consolidado_no_Drena_cu</v>
          </cell>
        </row>
        <row r="114">
          <cell r="A114" t="str">
            <v>Triaxial_no_Consolido_no_Drena_uu</v>
          </cell>
        </row>
        <row r="115">
          <cell r="A115" t="str">
            <v>Tuberia_Ensayo_Absorcion</v>
          </cell>
        </row>
        <row r="116">
          <cell r="A116" t="str">
            <v>Tuberia_Ensayo_Permeabilidad</v>
          </cell>
        </row>
        <row r="117">
          <cell r="A117" t="str">
            <v>Tuberia_Resistencia_Comp_dia_25cma65cm</v>
          </cell>
        </row>
        <row r="118">
          <cell r="A118" t="str">
            <v>Tuberia_Resistencia_Comp_dia_65cma110cm</v>
          </cell>
        </row>
        <row r="119">
          <cell r="A119" t="str">
            <v>Tuberia_Resistencia_Compresión_dia_25cm</v>
          </cell>
        </row>
        <row r="120">
          <cell r="A120" t="str">
            <v>V_Muestra_Compactada</v>
          </cell>
        </row>
        <row r="121">
          <cell r="A121" t="str">
            <v>Veleta_in_Situ</v>
          </cell>
        </row>
        <row r="122">
          <cell r="A122" t="str">
            <v>Aceites y Grasas (Extracción liquido)</v>
          </cell>
        </row>
        <row r="123">
          <cell r="A123" t="str">
            <v>Aceites y Grasas (Soxhlet)</v>
          </cell>
        </row>
        <row r="124">
          <cell r="A124" t="str">
            <v>Acidez</v>
          </cell>
        </row>
        <row r="125">
          <cell r="A125" t="str">
            <v>Alcalinidad</v>
          </cell>
        </row>
        <row r="126">
          <cell r="A126" t="str">
            <v>Aluminio (Absorción atomica)</v>
          </cell>
        </row>
        <row r="127">
          <cell r="A127" t="str">
            <v>Aluminio (Emisión plasma)</v>
          </cell>
        </row>
        <row r="128">
          <cell r="A128" t="str">
            <v>Aluminio Residual</v>
          </cell>
        </row>
        <row r="129">
          <cell r="A129" t="str">
            <v>Aluminio Soluble (Absorción atomica)</v>
          </cell>
        </row>
        <row r="130">
          <cell r="A130" t="str">
            <v>Aluminio Soluble (Emisión plasma)</v>
          </cell>
        </row>
        <row r="131">
          <cell r="A131" t="str">
            <v>Antimonio</v>
          </cell>
        </row>
        <row r="132">
          <cell r="A132" t="str">
            <v xml:space="preserve">Antimonio Soluble </v>
          </cell>
        </row>
        <row r="133">
          <cell r="A133" t="str">
            <v>Arsénico</v>
          </cell>
        </row>
        <row r="134">
          <cell r="A134" t="str">
            <v>Arsénico Soluble</v>
          </cell>
        </row>
        <row r="135">
          <cell r="A135" t="str">
            <v>Bacterias Heterótrofas (9215 B)</v>
          </cell>
        </row>
        <row r="136">
          <cell r="A136" t="str">
            <v>Bacterias Heterótrofas (9215 C)</v>
          </cell>
        </row>
        <row r="137">
          <cell r="A137" t="str">
            <v>Bacterias Heterótrofas (9215 D)</v>
          </cell>
        </row>
        <row r="138">
          <cell r="A138" t="str">
            <v>Bacterias Heterótrofas (HPC)</v>
          </cell>
        </row>
        <row r="139">
          <cell r="A139" t="str">
            <v>Bario</v>
          </cell>
        </row>
        <row r="140">
          <cell r="A140" t="str">
            <v xml:space="preserve">Bario Soluble </v>
          </cell>
        </row>
        <row r="141">
          <cell r="A141" t="str">
            <v xml:space="preserve">Berilio </v>
          </cell>
        </row>
        <row r="142">
          <cell r="A142" t="str">
            <v>Berilio Soluble</v>
          </cell>
        </row>
        <row r="143">
          <cell r="A143" t="str">
            <v>Biodegradabilidad</v>
          </cell>
        </row>
        <row r="144">
          <cell r="A144" t="str">
            <v xml:space="preserve">Boro Soluble </v>
          </cell>
        </row>
        <row r="145">
          <cell r="A145" t="str">
            <v>Boro Total</v>
          </cell>
        </row>
        <row r="146">
          <cell r="A146" t="str">
            <v>BTX</v>
          </cell>
        </row>
        <row r="147">
          <cell r="A147" t="str">
            <v>Cadmio (Absorción atomica)</v>
          </cell>
        </row>
        <row r="148">
          <cell r="A148" t="str">
            <v>Cadmio (Emisión plasma)</v>
          </cell>
        </row>
        <row r="149">
          <cell r="A149" t="str">
            <v>Cadmio Soluble</v>
          </cell>
        </row>
        <row r="150">
          <cell r="A150" t="str">
            <v>Cadmio Soluble</v>
          </cell>
        </row>
        <row r="151">
          <cell r="A151" t="str">
            <v>Calcio (Absorción atomica)</v>
          </cell>
        </row>
        <row r="152">
          <cell r="A152" t="str">
            <v>Calcio (Emisión plasma)</v>
          </cell>
        </row>
        <row r="153">
          <cell r="A153" t="str">
            <v>Calcio Soluble (Absorción atomica)</v>
          </cell>
        </row>
        <row r="154">
          <cell r="A154" t="str">
            <v>Calcio Soluble (Emisión plasma)</v>
          </cell>
        </row>
        <row r="155">
          <cell r="A155" t="str">
            <v>Carbamatos Totales</v>
          </cell>
        </row>
        <row r="156">
          <cell r="A156" t="str">
            <v>Carbono Inorgánico Soluble</v>
          </cell>
        </row>
        <row r="157">
          <cell r="A157" t="str">
            <v>Carbono Inorgánico Total</v>
          </cell>
        </row>
        <row r="158">
          <cell r="A158" t="str">
            <v>Carbono Orgánico Total</v>
          </cell>
        </row>
        <row r="159">
          <cell r="A159" t="str">
            <v>Carbono Orgánico Total Soluble</v>
          </cell>
        </row>
        <row r="160">
          <cell r="A160" t="str">
            <v>Carbono Total</v>
          </cell>
        </row>
        <row r="161">
          <cell r="A161" t="str">
            <v>Cianuro Disociable</v>
          </cell>
        </row>
        <row r="162">
          <cell r="A162" t="str">
            <v>Cianuro Libre</v>
          </cell>
        </row>
        <row r="163">
          <cell r="A163" t="str">
            <v>Cianuro Total</v>
          </cell>
        </row>
        <row r="164">
          <cell r="A164" t="str">
            <v>Cloro Residual Libre</v>
          </cell>
        </row>
        <row r="165">
          <cell r="A165" t="str">
            <v>Cloro Residual Libre Total</v>
          </cell>
        </row>
        <row r="166">
          <cell r="A166" t="str">
            <v>Cloro Residual Total</v>
          </cell>
        </row>
        <row r="167">
          <cell r="A167" t="str">
            <v>Clorofila A</v>
          </cell>
        </row>
        <row r="168">
          <cell r="A168" t="str">
            <v>Cloruros</v>
          </cell>
        </row>
        <row r="169">
          <cell r="A169" t="str">
            <v xml:space="preserve">Cobalto </v>
          </cell>
        </row>
        <row r="170">
          <cell r="A170" t="str">
            <v>Cobalto Soluble</v>
          </cell>
        </row>
        <row r="171">
          <cell r="A171" t="str">
            <v>Cobre (Absorción atomica)</v>
          </cell>
        </row>
        <row r="172">
          <cell r="A172" t="str">
            <v>Cobre (Emisión plasma)</v>
          </cell>
        </row>
        <row r="173">
          <cell r="A173" t="str">
            <v>Cobre Soluble (Absorción atomica)</v>
          </cell>
        </row>
        <row r="174">
          <cell r="A174" t="str">
            <v>Cobre Soluble (Emisión plasma)</v>
          </cell>
        </row>
        <row r="175">
          <cell r="A175" t="str">
            <v xml:space="preserve">Coliformes Termotolerantes (Fecales) </v>
          </cell>
        </row>
        <row r="176">
          <cell r="A176" t="str">
            <v>Coliformes Termotolerantes (Fecales) NMP</v>
          </cell>
        </row>
        <row r="177">
          <cell r="A177" t="str">
            <v>Coliformes Termotolerantes (Fecales) NMP Sustrato</v>
          </cell>
        </row>
        <row r="178">
          <cell r="A178" t="str">
            <v>Coliformes Totales</v>
          </cell>
        </row>
        <row r="179">
          <cell r="A179" t="str">
            <v xml:space="preserve">Coliformes Totales </v>
          </cell>
        </row>
        <row r="180">
          <cell r="A180" t="str">
            <v>Coliformes Totales - Sustrato</v>
          </cell>
        </row>
        <row r="181">
          <cell r="A181" t="str">
            <v>Coliformes Totales - Sustrato</v>
          </cell>
        </row>
        <row r="182">
          <cell r="A182" t="str">
            <v>Coliformes Totales (Modificado)</v>
          </cell>
        </row>
        <row r="183">
          <cell r="A183" t="str">
            <v>Coliformes Totales Filtración por membrana</v>
          </cell>
        </row>
        <row r="184">
          <cell r="A184" t="str">
            <v>Coliformes Totales FM ENDO</v>
          </cell>
        </row>
        <row r="185">
          <cell r="A185" t="str">
            <v>Coliformes Totales Presencia-Ausencia</v>
          </cell>
        </row>
        <row r="186">
          <cell r="A186" t="str">
            <v>Color Aparente</v>
          </cell>
        </row>
        <row r="187">
          <cell r="A187" t="str">
            <v>Color Verdadero</v>
          </cell>
        </row>
        <row r="188">
          <cell r="A188" t="str">
            <v>Conductividad  Eléctrica</v>
          </cell>
        </row>
        <row r="189">
          <cell r="A189" t="str">
            <v>Congéneres de Bifenilos Policlorados</v>
          </cell>
        </row>
        <row r="190">
          <cell r="A190" t="str">
            <v>Cromo (Absorción atomica)</v>
          </cell>
        </row>
        <row r="191">
          <cell r="A191" t="str">
            <v>Cromo (Emisión plasma)</v>
          </cell>
        </row>
        <row r="192">
          <cell r="A192" t="str">
            <v xml:space="preserve">Cromo Hexavalente </v>
          </cell>
        </row>
        <row r="193">
          <cell r="A193" t="str">
            <v>Cromo Soluble (Absorción atomica)</v>
          </cell>
        </row>
        <row r="194">
          <cell r="A194" t="str">
            <v>Cromo Soluble (Emisión plasma)</v>
          </cell>
        </row>
        <row r="195">
          <cell r="A195" t="str">
            <v>DBO 5 Soluble</v>
          </cell>
        </row>
        <row r="196">
          <cell r="A196" t="str">
            <v>DBO 5 Total</v>
          </cell>
        </row>
        <row r="197">
          <cell r="A197" t="str">
            <v>DQO Soluble</v>
          </cell>
        </row>
        <row r="198">
          <cell r="A198" t="str">
            <v>DQO Total</v>
          </cell>
        </row>
        <row r="199">
          <cell r="A199" t="str">
            <v>Dureza Cálcica</v>
          </cell>
        </row>
        <row r="200">
          <cell r="A200" t="str">
            <v>Dureza Cálcica</v>
          </cell>
        </row>
        <row r="201">
          <cell r="A201" t="str">
            <v>Dureza Total</v>
          </cell>
        </row>
        <row r="202">
          <cell r="A202" t="str">
            <v>Dureza Total (volumetrico)</v>
          </cell>
        </row>
        <row r="203">
          <cell r="A203" t="str">
            <v>E Coli Presencia- Ausencia</v>
          </cell>
        </row>
        <row r="204">
          <cell r="A204" t="str">
            <v>E. Coli</v>
          </cell>
        </row>
        <row r="205">
          <cell r="A205" t="str">
            <v>E. Coli (modificado)</v>
          </cell>
        </row>
        <row r="206">
          <cell r="A206" t="str">
            <v>E.coli</v>
          </cell>
        </row>
        <row r="207">
          <cell r="A207" t="str">
            <v>E-Coli Filtración por Membrana</v>
          </cell>
        </row>
        <row r="208">
          <cell r="A208" t="str">
            <v>Enterococos Filtración</v>
          </cell>
        </row>
        <row r="209">
          <cell r="A209" t="str">
            <v>Enterococos Sustrato</v>
          </cell>
        </row>
        <row r="210">
          <cell r="A210" t="str">
            <v>Estaño Total</v>
          </cell>
        </row>
        <row r="211">
          <cell r="A211" t="str">
            <v>Estroncio</v>
          </cell>
        </row>
        <row r="212">
          <cell r="A212" t="str">
            <v>Fenoles Totales (cromatografía)</v>
          </cell>
        </row>
        <row r="213">
          <cell r="A213" t="str">
            <v>Fenoles Totales (destilación)</v>
          </cell>
        </row>
        <row r="214">
          <cell r="A214" t="str">
            <v>Fitoplancton</v>
          </cell>
        </row>
        <row r="215">
          <cell r="A215" t="str">
            <v>Fluoruros</v>
          </cell>
        </row>
        <row r="216">
          <cell r="A216" t="str">
            <v>Fosfatos (Ácido Ascórbico)</v>
          </cell>
        </row>
        <row r="217">
          <cell r="A217" t="str">
            <v>Fosfatos (Ácido Vanado)</v>
          </cell>
        </row>
        <row r="218">
          <cell r="A218" t="str">
            <v>Fósforo Reactivo (Ácido Ascórbico)</v>
          </cell>
        </row>
        <row r="219">
          <cell r="A219" t="str">
            <v>Fósforo Reactivo (Ácido Vanado)</v>
          </cell>
        </row>
        <row r="220">
          <cell r="A220" t="str">
            <v>Fósforo Soluble (Ácido Ascórbico)</v>
          </cell>
        </row>
        <row r="221">
          <cell r="A221" t="str">
            <v>Fósforo Soluble (Ácido Vanado)</v>
          </cell>
        </row>
        <row r="222">
          <cell r="A222" t="str">
            <v>Fósforo Total (Ácido Ascórbico)</v>
          </cell>
        </row>
        <row r="223">
          <cell r="A223" t="str">
            <v>Fósforo Total (Ácido Vanado)</v>
          </cell>
        </row>
        <row r="224">
          <cell r="A224" t="str">
            <v>Hidrocarburos Totales</v>
          </cell>
        </row>
        <row r="225">
          <cell r="A225" t="str">
            <v>Hierro (Absorción atomica)</v>
          </cell>
        </row>
        <row r="226">
          <cell r="A226" t="str">
            <v>Hierro (Emisión plasma)</v>
          </cell>
        </row>
        <row r="227">
          <cell r="A227" t="str">
            <v>Hierro Soluble (Absorción atomica)</v>
          </cell>
        </row>
        <row r="228">
          <cell r="A228" t="str">
            <v>Hierro Soluble (Emisión plasma)</v>
          </cell>
        </row>
        <row r="229">
          <cell r="A229" t="str">
            <v>Huevos de Helminto - Aguas</v>
          </cell>
        </row>
        <row r="230">
          <cell r="A230" t="str">
            <v>Huevos de Helminto - Lodos Biosólidos y Suelos</v>
          </cell>
        </row>
        <row r="231">
          <cell r="A231" t="str">
            <v>Humedad</v>
          </cell>
        </row>
        <row r="232">
          <cell r="A232" t="str">
            <v>Identificación De Organismos Enterobacteriaceae</v>
          </cell>
        </row>
        <row r="233">
          <cell r="A233" t="str">
            <v>Invertebrados Asociados a Macrófitas</v>
          </cell>
        </row>
        <row r="234">
          <cell r="A234" t="str">
            <v xml:space="preserve">Litio </v>
          </cell>
        </row>
        <row r="235">
          <cell r="A235" t="str">
            <v>Litio Soluble</v>
          </cell>
        </row>
        <row r="236">
          <cell r="A236" t="str">
            <v>Macroinvertebrados Bénticos</v>
          </cell>
        </row>
        <row r="237">
          <cell r="A237" t="str">
            <v>Magnesio (Absorción atomica)</v>
          </cell>
        </row>
        <row r="238">
          <cell r="A238" t="str">
            <v>Magnesio (Emisión plasma)</v>
          </cell>
        </row>
        <row r="239">
          <cell r="A239" t="str">
            <v>Magnesio Soluble (Absorción atomica)</v>
          </cell>
        </row>
        <row r="240">
          <cell r="A240" t="str">
            <v>Magnesio Soluble (Emisión plasma)</v>
          </cell>
        </row>
        <row r="241">
          <cell r="A241" t="str">
            <v>Manganeso (Absorción atomica)</v>
          </cell>
        </row>
        <row r="242">
          <cell r="A242" t="str">
            <v>Manganeso (Emisión plasma)</v>
          </cell>
        </row>
        <row r="243">
          <cell r="A243" t="str">
            <v>Manganeso Soluble</v>
          </cell>
        </row>
        <row r="244">
          <cell r="A244" t="str">
            <v xml:space="preserve">Mercurio </v>
          </cell>
        </row>
        <row r="245">
          <cell r="A245" t="str">
            <v>Mercurio Orgánico</v>
          </cell>
        </row>
        <row r="246">
          <cell r="A246" t="str">
            <v>Mercurio Soluble</v>
          </cell>
        </row>
        <row r="247">
          <cell r="A247" t="str">
            <v>Molibdeno</v>
          </cell>
        </row>
        <row r="248">
          <cell r="A248" t="str">
            <v>Molibdeno Soluble</v>
          </cell>
        </row>
        <row r="249">
          <cell r="A249" t="str">
            <v>Níquel Soluble Ni</v>
          </cell>
        </row>
        <row r="250">
          <cell r="A250" t="str">
            <v>Níquel Soluble Ni</v>
          </cell>
        </row>
        <row r="251">
          <cell r="A251" t="str">
            <v>Níquel Total (Absorción atomica)</v>
          </cell>
        </row>
        <row r="252">
          <cell r="A252" t="str">
            <v>Níquel Total (Emisión plasma)</v>
          </cell>
        </row>
        <row r="253">
          <cell r="A253" t="str">
            <v>Nitratos (colorimétrico)</v>
          </cell>
        </row>
        <row r="254">
          <cell r="A254" t="str">
            <v>Nitratos (espectrofotométrico)</v>
          </cell>
        </row>
        <row r="255">
          <cell r="A255" t="str">
            <v>Nitritos</v>
          </cell>
        </row>
        <row r="256">
          <cell r="A256" t="str">
            <v>Nitrógeno Amoniacal</v>
          </cell>
        </row>
        <row r="257">
          <cell r="A257" t="str">
            <v>Nitrógeno Kjeldahl Soluble</v>
          </cell>
        </row>
        <row r="258">
          <cell r="A258" t="str">
            <v>Nitrógeno Kjeldahl Total</v>
          </cell>
        </row>
        <row r="259">
          <cell r="A259" t="str">
            <v>Ooquistes de Cryptosporidium</v>
          </cell>
        </row>
        <row r="260">
          <cell r="A260" t="str">
            <v>Oxigeno Disuelto</v>
          </cell>
        </row>
        <row r="261">
          <cell r="A261" t="str">
            <v>Oxigeno Disuelto en Campo</v>
          </cell>
        </row>
        <row r="262">
          <cell r="A262" t="str">
            <v>Oxigeno Disuelto en Campo</v>
          </cell>
        </row>
        <row r="263">
          <cell r="A263" t="str">
            <v>Paladio</v>
          </cell>
        </row>
        <row r="264">
          <cell r="A264" t="str">
            <v>Perifiton</v>
          </cell>
        </row>
        <row r="265">
          <cell r="A265" t="str">
            <v>pH</v>
          </cell>
        </row>
        <row r="266">
          <cell r="A266" t="str">
            <v xml:space="preserve">PHAs Totales </v>
          </cell>
        </row>
        <row r="267">
          <cell r="A267" t="str">
            <v xml:space="preserve">Plaguicidas Organoclorados </v>
          </cell>
        </row>
        <row r="268">
          <cell r="A268" t="str">
            <v xml:space="preserve">Plaguicidas Organoclorados </v>
          </cell>
        </row>
        <row r="269">
          <cell r="A269" t="str">
            <v xml:space="preserve">Plaguicidas Organofosforados </v>
          </cell>
        </row>
        <row r="270">
          <cell r="A270" t="str">
            <v>Plata (absorción atomica)</v>
          </cell>
        </row>
        <row r="271">
          <cell r="A271" t="str">
            <v>Plata (emisión plasma)</v>
          </cell>
        </row>
        <row r="272">
          <cell r="A272" t="str">
            <v>Plata Soluble (absorción atomica)</v>
          </cell>
        </row>
        <row r="273">
          <cell r="A273" t="str">
            <v>Plata Soluble (emisión plasma)</v>
          </cell>
        </row>
        <row r="274">
          <cell r="A274" t="str">
            <v>Plomo (absorción atomica)</v>
          </cell>
        </row>
        <row r="275">
          <cell r="A275" t="str">
            <v>Plomo (emisión plasma)</v>
          </cell>
        </row>
        <row r="276">
          <cell r="A276" t="str">
            <v>Plomo Soluble (absorción atomica)</v>
          </cell>
        </row>
        <row r="277">
          <cell r="A277" t="str">
            <v>Plomo Soluble (emisión plasma)</v>
          </cell>
        </row>
        <row r="278">
          <cell r="A278" t="str">
            <v>Potasio (absorción atomica)</v>
          </cell>
        </row>
        <row r="279">
          <cell r="A279" t="str">
            <v>Potasio (emisión plasma)</v>
          </cell>
        </row>
        <row r="280">
          <cell r="A280" t="str">
            <v>Potasio Soluble (absorción atomica)</v>
          </cell>
        </row>
        <row r="281">
          <cell r="A281" t="str">
            <v>Potasio Soluble (emisión plasma)</v>
          </cell>
        </row>
        <row r="282">
          <cell r="A282" t="str">
            <v>Pseudomonas aeruginosa</v>
          </cell>
        </row>
        <row r="283">
          <cell r="A283" t="str">
            <v>Pseudomonas aeruginosa (NTC 5594)</v>
          </cell>
        </row>
        <row r="284">
          <cell r="A284" t="str">
            <v>Quistes de Giardia</v>
          </cell>
        </row>
        <row r="285">
          <cell r="A285" t="str">
            <v xml:space="preserve">SAAM </v>
          </cell>
        </row>
        <row r="286">
          <cell r="A286" t="str">
            <v>Salmonella Muestras Sólidas</v>
          </cell>
        </row>
        <row r="287">
          <cell r="A287" t="str">
            <v>Salmonella sp</v>
          </cell>
        </row>
        <row r="288">
          <cell r="A288" t="str">
            <v>Selenio</v>
          </cell>
        </row>
        <row r="289">
          <cell r="A289" t="str">
            <v>Selenio Soluble</v>
          </cell>
        </row>
        <row r="290">
          <cell r="A290" t="str">
            <v xml:space="preserve">Silicio </v>
          </cell>
        </row>
        <row r="291">
          <cell r="A291" t="str">
            <v>Sodio (absorción atomica)</v>
          </cell>
        </row>
        <row r="292">
          <cell r="A292" t="str">
            <v>Sodio (emisión plasma)</v>
          </cell>
        </row>
        <row r="293">
          <cell r="A293" t="str">
            <v>Sodio Soluble (absorción atomica)</v>
          </cell>
        </row>
        <row r="294">
          <cell r="A294" t="str">
            <v>Sodio Soluble (emisión plasma)</v>
          </cell>
        </row>
        <row r="295">
          <cell r="A295" t="str">
            <v>Sólidos Disueltos Totales</v>
          </cell>
        </row>
        <row r="296">
          <cell r="A296" t="str">
            <v>Sólidos Sedimentables</v>
          </cell>
        </row>
        <row r="297">
          <cell r="A297" t="str">
            <v>Sólidos Suspendidos Totales</v>
          </cell>
        </row>
        <row r="298">
          <cell r="A298" t="str">
            <v>Sólidos Suspendidos Volátiles</v>
          </cell>
        </row>
        <row r="299">
          <cell r="A299" t="str">
            <v>Sólidos Totales</v>
          </cell>
        </row>
        <row r="300">
          <cell r="A300" t="str">
            <v>Sólidos Volátiles</v>
          </cell>
        </row>
        <row r="301">
          <cell r="A301" t="str">
            <v>Sulfatos</v>
          </cell>
        </row>
        <row r="302">
          <cell r="A302" t="str">
            <v>Sulfatos &lt; 10mg/L</v>
          </cell>
        </row>
        <row r="303">
          <cell r="A303" t="str">
            <v>Sulfatos &gt; 10mg/L</v>
          </cell>
        </row>
        <row r="304">
          <cell r="A304" t="str">
            <v xml:space="preserve">Sulfuros </v>
          </cell>
        </row>
        <row r="305">
          <cell r="A305" t="str">
            <v>Talio</v>
          </cell>
        </row>
        <row r="306">
          <cell r="A306" t="str">
            <v>Temperatura Ambiente °C</v>
          </cell>
        </row>
        <row r="307">
          <cell r="A307" t="str">
            <v>Temperatura Muestra °C</v>
          </cell>
        </row>
        <row r="308">
          <cell r="A308" t="str">
            <v>Trihalometanos Totales</v>
          </cell>
        </row>
        <row r="309">
          <cell r="A309" t="str">
            <v>Turbiedad</v>
          </cell>
        </row>
        <row r="310">
          <cell r="A310" t="str">
            <v xml:space="preserve">Vanadio </v>
          </cell>
        </row>
        <row r="311">
          <cell r="A311" t="str">
            <v>Vanadio Soluble</v>
          </cell>
        </row>
        <row r="312">
          <cell r="A312" t="str">
            <v xml:space="preserve">Vibrio cholerae </v>
          </cell>
        </row>
        <row r="313">
          <cell r="A313" t="str">
            <v>Zinc (absorción atomica)</v>
          </cell>
        </row>
        <row r="314">
          <cell r="A314" t="str">
            <v>Zinc (emisión plasma)</v>
          </cell>
        </row>
        <row r="315">
          <cell r="A315" t="str">
            <v>Zinc Soluble (absorción atomica)</v>
          </cell>
        </row>
        <row r="316">
          <cell r="A316" t="str">
            <v>Zinc Soluble (emisión plasma)</v>
          </cell>
        </row>
        <row r="317">
          <cell r="A317" t="str">
            <v>Zooplancton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H39"/>
  <sheetViews>
    <sheetView showGridLines="0" tabSelected="1" view="pageBreakPreview" zoomScale="80" zoomScaleNormal="100" zoomScaleSheetLayoutView="80" workbookViewId="0">
      <selection activeCell="A20" sqref="A20"/>
    </sheetView>
  </sheetViews>
  <sheetFormatPr baseColWidth="10" defaultColWidth="9.140625" defaultRowHeight="16.5" x14ac:dyDescent="0.25"/>
  <cols>
    <col min="1" max="1" width="8.28515625" style="1" customWidth="1"/>
    <col min="2" max="2" width="126.5703125" style="1" customWidth="1"/>
    <col min="3" max="3" width="9.28515625" style="1" customWidth="1"/>
    <col min="4" max="4" width="8.140625" style="1" customWidth="1"/>
    <col min="5" max="5" width="13.140625" style="1" bestFit="1" customWidth="1"/>
    <col min="6" max="6" width="12.7109375" style="1" customWidth="1"/>
    <col min="7" max="7" width="11.42578125" style="1" customWidth="1"/>
    <col min="8" max="8" width="22" style="1" customWidth="1"/>
    <col min="9" max="9" width="6.85546875" style="1" customWidth="1"/>
    <col min="10" max="10" width="3.7109375" style="1" customWidth="1"/>
    <col min="11" max="11" width="15.42578125" style="1" customWidth="1"/>
    <col min="12" max="16384" width="9.140625" style="1"/>
  </cols>
  <sheetData>
    <row r="1" spans="1:8" ht="17.25" thickBot="1" x14ac:dyDescent="0.3"/>
    <row r="2" spans="1:8" s="21" customFormat="1" x14ac:dyDescent="0.3">
      <c r="A2" s="18"/>
      <c r="B2" s="19"/>
      <c r="C2" s="19"/>
      <c r="D2" s="19"/>
      <c r="E2" s="19"/>
      <c r="F2" s="19"/>
      <c r="G2" s="19"/>
      <c r="H2" s="20"/>
    </row>
    <row r="3" spans="1:8" s="21" customFormat="1" ht="31.5" customHeight="1" x14ac:dyDescent="0.3">
      <c r="A3" s="22"/>
      <c r="B3" s="33"/>
      <c r="C3" s="33"/>
      <c r="D3" s="23"/>
      <c r="E3" s="23"/>
      <c r="F3" s="23"/>
      <c r="G3" s="23"/>
      <c r="H3" s="24"/>
    </row>
    <row r="4" spans="1:8" s="21" customFormat="1" ht="15" customHeight="1" x14ac:dyDescent="0.3">
      <c r="A4" s="22"/>
      <c r="B4" s="23"/>
      <c r="C4" s="23"/>
      <c r="D4" s="23"/>
      <c r="E4" s="23"/>
      <c r="F4" s="23"/>
      <c r="G4" s="23"/>
      <c r="H4" s="24"/>
    </row>
    <row r="5" spans="1:8" s="21" customFormat="1" ht="15" customHeight="1" x14ac:dyDescent="0.3">
      <c r="A5" s="22"/>
      <c r="B5" s="23"/>
      <c r="C5" s="23"/>
      <c r="D5" s="23"/>
      <c r="E5" s="23"/>
      <c r="F5" s="23"/>
      <c r="G5" s="23"/>
      <c r="H5" s="24"/>
    </row>
    <row r="6" spans="1:8" s="21" customFormat="1" ht="15" customHeight="1" x14ac:dyDescent="0.3">
      <c r="A6" s="22"/>
      <c r="B6" s="23"/>
      <c r="C6" s="23"/>
      <c r="D6" s="23"/>
      <c r="E6" s="23"/>
      <c r="F6" s="23"/>
      <c r="G6" s="23"/>
      <c r="H6" s="24"/>
    </row>
    <row r="7" spans="1:8" s="21" customFormat="1" ht="12.75" customHeight="1" x14ac:dyDescent="0.3">
      <c r="A7" s="75" t="s">
        <v>27</v>
      </c>
      <c r="B7" s="76"/>
      <c r="C7" s="76"/>
      <c r="D7" s="76"/>
      <c r="E7" s="76"/>
      <c r="F7" s="76"/>
      <c r="G7" s="76"/>
      <c r="H7" s="77"/>
    </row>
    <row r="8" spans="1:8" s="21" customFormat="1" ht="16.5" customHeight="1" x14ac:dyDescent="0.3">
      <c r="A8" s="78" t="s">
        <v>37</v>
      </c>
      <c r="B8" s="79"/>
      <c r="C8" s="79"/>
      <c r="D8" s="79"/>
      <c r="E8" s="79"/>
      <c r="F8" s="79"/>
      <c r="G8" s="79"/>
      <c r="H8" s="80"/>
    </row>
    <row r="9" spans="1:8" s="21" customFormat="1" ht="12.75" customHeight="1" x14ac:dyDescent="0.3">
      <c r="A9" s="75" t="s">
        <v>40</v>
      </c>
      <c r="B9" s="76"/>
      <c r="C9" s="76"/>
      <c r="D9" s="76"/>
      <c r="E9" s="76"/>
      <c r="F9" s="76"/>
      <c r="G9" s="76"/>
      <c r="H9" s="77"/>
    </row>
    <row r="10" spans="1:8" s="21" customFormat="1" ht="12.75" customHeight="1" x14ac:dyDescent="0.3">
      <c r="A10" s="75" t="s">
        <v>44</v>
      </c>
      <c r="B10" s="76"/>
      <c r="C10" s="76"/>
      <c r="D10" s="76"/>
      <c r="E10" s="76"/>
      <c r="F10" s="76"/>
      <c r="G10" s="76"/>
      <c r="H10" s="77"/>
    </row>
    <row r="11" spans="1:8" s="21" customFormat="1" ht="12.75" customHeight="1" x14ac:dyDescent="0.3">
      <c r="A11" s="40"/>
      <c r="B11" s="41"/>
      <c r="C11" s="41"/>
      <c r="D11" s="41"/>
      <c r="E11" s="41"/>
      <c r="F11" s="41"/>
      <c r="G11" s="41"/>
      <c r="H11" s="42"/>
    </row>
    <row r="12" spans="1:8" s="21" customFormat="1" ht="12.75" customHeight="1" x14ac:dyDescent="0.3">
      <c r="A12" s="40"/>
      <c r="B12" s="41" t="s">
        <v>38</v>
      </c>
      <c r="C12" s="88"/>
      <c r="D12" s="88"/>
      <c r="E12" s="88"/>
      <c r="F12" s="88"/>
      <c r="G12" s="88"/>
      <c r="H12" s="42"/>
    </row>
    <row r="13" spans="1:8" s="21" customFormat="1" ht="12.75" customHeight="1" x14ac:dyDescent="0.3">
      <c r="A13" s="40"/>
      <c r="B13" s="41"/>
      <c r="C13" s="41"/>
      <c r="D13" s="41"/>
      <c r="E13" s="41"/>
      <c r="F13" s="41"/>
      <c r="G13" s="41"/>
      <c r="H13" s="42"/>
    </row>
    <row r="14" spans="1:8" s="21" customFormat="1" ht="12.75" customHeight="1" x14ac:dyDescent="0.3">
      <c r="A14" s="40"/>
      <c r="B14" s="41" t="s">
        <v>28</v>
      </c>
      <c r="C14" s="88"/>
      <c r="D14" s="88"/>
      <c r="E14" s="88"/>
      <c r="F14" s="88"/>
      <c r="G14" s="88"/>
      <c r="H14" s="42"/>
    </row>
    <row r="15" spans="1:8" s="21" customFormat="1" ht="12.75" customHeight="1" x14ac:dyDescent="0.3">
      <c r="A15" s="40"/>
      <c r="B15" s="41"/>
      <c r="C15" s="41"/>
      <c r="D15" s="41"/>
      <c r="E15" s="41"/>
      <c r="F15" s="41"/>
      <c r="G15" s="41"/>
      <c r="H15" s="42"/>
    </row>
    <row r="16" spans="1:8" s="9" customFormat="1" x14ac:dyDescent="0.3">
      <c r="A16" s="89" t="s">
        <v>61</v>
      </c>
      <c r="B16" s="90"/>
      <c r="C16" s="39">
        <v>7</v>
      </c>
      <c r="D16" s="37" t="s">
        <v>43</v>
      </c>
      <c r="F16" s="7"/>
      <c r="G16" s="7"/>
      <c r="H16" s="31"/>
    </row>
    <row r="17" spans="1:8" s="21" customFormat="1" ht="12.75" customHeight="1" x14ac:dyDescent="0.3">
      <c r="A17" s="40"/>
      <c r="B17" s="38" t="s">
        <v>45</v>
      </c>
      <c r="C17" s="39">
        <v>3</v>
      </c>
      <c r="D17" s="41" t="s">
        <v>46</v>
      </c>
      <c r="E17" s="41"/>
      <c r="F17" s="41"/>
      <c r="G17" s="41"/>
      <c r="H17" s="42"/>
    </row>
    <row r="18" spans="1:8" s="25" customFormat="1" ht="48.75" customHeight="1" thickBot="1" x14ac:dyDescent="0.3">
      <c r="A18" s="81" t="s">
        <v>34</v>
      </c>
      <c r="B18" s="82"/>
      <c r="C18" s="82"/>
      <c r="D18" s="82"/>
      <c r="E18" s="82"/>
      <c r="F18" s="82"/>
      <c r="G18" s="82"/>
      <c r="H18" s="83"/>
    </row>
    <row r="19" spans="1:8" ht="18.75" thickBot="1" x14ac:dyDescent="0.3">
      <c r="A19" s="2" t="s">
        <v>47</v>
      </c>
      <c r="B19" s="57" t="s">
        <v>33</v>
      </c>
      <c r="C19" s="3"/>
      <c r="D19" s="4"/>
      <c r="E19" s="4"/>
      <c r="F19" s="4"/>
      <c r="G19" s="4"/>
      <c r="H19" s="5"/>
    </row>
    <row r="20" spans="1:8" s="6" customFormat="1" ht="48.75" customHeight="1" x14ac:dyDescent="0.25">
      <c r="A20" s="47" t="s">
        <v>7</v>
      </c>
      <c r="B20" s="48" t="s">
        <v>55</v>
      </c>
      <c r="C20" s="28" t="s">
        <v>0</v>
      </c>
      <c r="D20" s="28" t="s">
        <v>1</v>
      </c>
      <c r="E20" s="86" t="s">
        <v>9</v>
      </c>
      <c r="F20" s="87"/>
      <c r="G20" s="84" t="s">
        <v>10</v>
      </c>
      <c r="H20" s="85"/>
    </row>
    <row r="21" spans="1:8" ht="30" customHeight="1" x14ac:dyDescent="0.25">
      <c r="A21" s="56" t="s">
        <v>22</v>
      </c>
      <c r="B21" s="74" t="s">
        <v>56</v>
      </c>
      <c r="C21" s="46" t="s">
        <v>0</v>
      </c>
      <c r="D21" s="51">
        <v>1</v>
      </c>
      <c r="E21" s="91">
        <v>0</v>
      </c>
      <c r="F21" s="91"/>
      <c r="G21" s="91">
        <f>D21*E21</f>
        <v>0</v>
      </c>
      <c r="H21" s="91"/>
    </row>
    <row r="22" spans="1:8" ht="30" customHeight="1" x14ac:dyDescent="0.25">
      <c r="A22" s="56" t="s">
        <v>23</v>
      </c>
      <c r="B22" s="74" t="s">
        <v>57</v>
      </c>
      <c r="C22" s="46" t="s">
        <v>0</v>
      </c>
      <c r="D22" s="52">
        <v>1</v>
      </c>
      <c r="E22" s="91">
        <v>0</v>
      </c>
      <c r="F22" s="91"/>
      <c r="G22" s="91">
        <f t="shared" ref="G22:G30" si="0">D22*E22</f>
        <v>0</v>
      </c>
      <c r="H22" s="91"/>
    </row>
    <row r="23" spans="1:8" ht="30" customHeight="1" x14ac:dyDescent="0.25">
      <c r="A23" s="56" t="s">
        <v>24</v>
      </c>
      <c r="B23" s="74" t="s">
        <v>58</v>
      </c>
      <c r="C23" s="46" t="s">
        <v>0</v>
      </c>
      <c r="D23" s="51">
        <v>1</v>
      </c>
      <c r="E23" s="91">
        <v>0</v>
      </c>
      <c r="F23" s="91"/>
      <c r="G23" s="91">
        <f t="shared" si="0"/>
        <v>0</v>
      </c>
      <c r="H23" s="91"/>
    </row>
    <row r="24" spans="1:8" ht="30" customHeight="1" x14ac:dyDescent="0.25">
      <c r="A24" s="56" t="s">
        <v>25</v>
      </c>
      <c r="B24" s="74" t="s">
        <v>59</v>
      </c>
      <c r="C24" s="46" t="s">
        <v>0</v>
      </c>
      <c r="D24" s="51">
        <v>1</v>
      </c>
      <c r="E24" s="91">
        <v>0</v>
      </c>
      <c r="F24" s="91"/>
      <c r="G24" s="91">
        <f t="shared" si="0"/>
        <v>0</v>
      </c>
      <c r="H24" s="91"/>
    </row>
    <row r="25" spans="1:8" ht="30" customHeight="1" x14ac:dyDescent="0.25">
      <c r="A25" s="56" t="s">
        <v>35</v>
      </c>
      <c r="B25" s="74" t="s">
        <v>49</v>
      </c>
      <c r="C25" s="46" t="s">
        <v>0</v>
      </c>
      <c r="D25" s="51">
        <v>1</v>
      </c>
      <c r="E25" s="91">
        <v>0</v>
      </c>
      <c r="F25" s="91"/>
      <c r="G25" s="91">
        <f t="shared" si="0"/>
        <v>0</v>
      </c>
      <c r="H25" s="91"/>
    </row>
    <row r="26" spans="1:8" ht="30" customHeight="1" x14ac:dyDescent="0.25">
      <c r="A26" s="56" t="s">
        <v>36</v>
      </c>
      <c r="B26" s="74" t="s">
        <v>62</v>
      </c>
      <c r="C26" s="46" t="s">
        <v>0</v>
      </c>
      <c r="D26" s="51">
        <v>1</v>
      </c>
      <c r="E26" s="91">
        <v>0</v>
      </c>
      <c r="F26" s="91"/>
      <c r="G26" s="91">
        <f t="shared" si="0"/>
        <v>0</v>
      </c>
      <c r="H26" s="91"/>
    </row>
    <row r="27" spans="1:8" ht="30" customHeight="1" x14ac:dyDescent="0.25">
      <c r="A27" s="56" t="s">
        <v>50</v>
      </c>
      <c r="B27" s="74" t="s">
        <v>63</v>
      </c>
      <c r="C27" s="46" t="s">
        <v>0</v>
      </c>
      <c r="D27" s="51">
        <v>1</v>
      </c>
      <c r="E27" s="91">
        <v>0</v>
      </c>
      <c r="F27" s="91"/>
      <c r="G27" s="91">
        <f t="shared" si="0"/>
        <v>0</v>
      </c>
      <c r="H27" s="91"/>
    </row>
    <row r="28" spans="1:8" ht="30" customHeight="1" x14ac:dyDescent="0.25">
      <c r="A28" s="56" t="s">
        <v>51</v>
      </c>
      <c r="B28" s="74" t="s">
        <v>52</v>
      </c>
      <c r="C28" s="46" t="s">
        <v>0</v>
      </c>
      <c r="D28" s="51">
        <v>1</v>
      </c>
      <c r="E28" s="91">
        <v>0</v>
      </c>
      <c r="F28" s="91"/>
      <c r="G28" s="91">
        <f t="shared" si="0"/>
        <v>0</v>
      </c>
      <c r="H28" s="91"/>
    </row>
    <row r="29" spans="1:8" ht="30" customHeight="1" x14ac:dyDescent="0.25">
      <c r="A29" s="56" t="s">
        <v>53</v>
      </c>
      <c r="B29" s="74" t="s">
        <v>60</v>
      </c>
      <c r="C29" s="46" t="s">
        <v>0</v>
      </c>
      <c r="D29" s="51">
        <v>1</v>
      </c>
      <c r="E29" s="91">
        <v>0</v>
      </c>
      <c r="F29" s="91"/>
      <c r="G29" s="91">
        <f t="shared" si="0"/>
        <v>0</v>
      </c>
      <c r="H29" s="91"/>
    </row>
    <row r="30" spans="1:8" ht="30" customHeight="1" x14ac:dyDescent="0.25">
      <c r="A30" s="56" t="s">
        <v>54</v>
      </c>
      <c r="B30" s="74" t="s">
        <v>64</v>
      </c>
      <c r="C30" s="46" t="s">
        <v>0</v>
      </c>
      <c r="D30" s="51">
        <v>1</v>
      </c>
      <c r="E30" s="91">
        <v>0</v>
      </c>
      <c r="F30" s="91"/>
      <c r="G30" s="91">
        <f t="shared" si="0"/>
        <v>0</v>
      </c>
      <c r="H30" s="91"/>
    </row>
    <row r="31" spans="1:8" ht="17.25" thickBot="1" x14ac:dyDescent="0.3">
      <c r="A31" s="49"/>
      <c r="B31" s="50"/>
      <c r="C31" s="43"/>
      <c r="D31" s="26"/>
      <c r="E31" s="44"/>
      <c r="F31" s="45"/>
      <c r="G31" s="94"/>
      <c r="H31" s="95"/>
    </row>
    <row r="32" spans="1:8" ht="17.25" thickBot="1" x14ac:dyDescent="0.3">
      <c r="A32" s="29"/>
      <c r="B32" s="92" t="s">
        <v>39</v>
      </c>
      <c r="C32" s="92"/>
      <c r="D32" s="92"/>
      <c r="E32" s="92"/>
      <c r="F32" s="93"/>
      <c r="G32" s="96">
        <f>SUM(G21:H31)</f>
        <v>0</v>
      </c>
      <c r="H32" s="97"/>
    </row>
    <row r="33" spans="1:8" s="9" customFormat="1" x14ac:dyDescent="0.3">
      <c r="B33" s="34"/>
      <c r="C33" s="34"/>
      <c r="D33" s="34"/>
      <c r="E33" s="34"/>
      <c r="F33" s="34"/>
      <c r="G33" s="35"/>
      <c r="H33" s="35"/>
    </row>
    <row r="34" spans="1:8" s="9" customFormat="1" x14ac:dyDescent="0.3">
      <c r="A34" s="9" t="s">
        <v>48</v>
      </c>
      <c r="B34" s="34"/>
      <c r="C34" s="34"/>
      <c r="D34" s="34" t="s">
        <v>47</v>
      </c>
      <c r="E34" s="53" t="s">
        <v>47</v>
      </c>
      <c r="F34" s="55" t="s">
        <v>47</v>
      </c>
      <c r="G34" s="35"/>
      <c r="H34" s="35"/>
    </row>
    <row r="35" spans="1:8" s="9" customFormat="1" x14ac:dyDescent="0.3">
      <c r="B35" s="34"/>
      <c r="C35" s="34"/>
      <c r="D35" s="34"/>
      <c r="E35" s="54" t="s">
        <v>47</v>
      </c>
      <c r="F35" s="34"/>
      <c r="G35" s="35"/>
      <c r="H35" s="35"/>
    </row>
    <row r="36" spans="1:8" x14ac:dyDescent="0.25">
      <c r="E36" s="1" t="s">
        <v>47</v>
      </c>
      <c r="F36" s="55" t="s">
        <v>47</v>
      </c>
    </row>
    <row r="37" spans="1:8" x14ac:dyDescent="0.25">
      <c r="E37" s="1" t="s">
        <v>47</v>
      </c>
      <c r="F37" s="1" t="s">
        <v>47</v>
      </c>
    </row>
    <row r="38" spans="1:8" x14ac:dyDescent="0.25">
      <c r="E38" s="1" t="s">
        <v>47</v>
      </c>
    </row>
    <row r="39" spans="1:8" x14ac:dyDescent="0.25">
      <c r="E39" s="1" t="s">
        <v>47</v>
      </c>
    </row>
  </sheetData>
  <mergeCells count="33">
    <mergeCell ref="B32:F32"/>
    <mergeCell ref="G31:H31"/>
    <mergeCell ref="G22:H22"/>
    <mergeCell ref="G23:H23"/>
    <mergeCell ref="G24:H24"/>
    <mergeCell ref="G25:H25"/>
    <mergeCell ref="G26:H26"/>
    <mergeCell ref="E30:F30"/>
    <mergeCell ref="G32:H32"/>
    <mergeCell ref="G30:H30"/>
    <mergeCell ref="E28:F28"/>
    <mergeCell ref="E29:F29"/>
    <mergeCell ref="G29:H29"/>
    <mergeCell ref="G28:H28"/>
    <mergeCell ref="G21:H21"/>
    <mergeCell ref="E21:F21"/>
    <mergeCell ref="E22:F22"/>
    <mergeCell ref="E27:F27"/>
    <mergeCell ref="G27:H27"/>
    <mergeCell ref="E23:F23"/>
    <mergeCell ref="E24:F24"/>
    <mergeCell ref="E25:F25"/>
    <mergeCell ref="E26:F26"/>
    <mergeCell ref="A7:H7"/>
    <mergeCell ref="A8:H8"/>
    <mergeCell ref="A9:H9"/>
    <mergeCell ref="A18:H18"/>
    <mergeCell ref="G20:H20"/>
    <mergeCell ref="E20:F20"/>
    <mergeCell ref="C12:G12"/>
    <mergeCell ref="C14:G14"/>
    <mergeCell ref="A10:H10"/>
    <mergeCell ref="A16:B16"/>
  </mergeCells>
  <phoneticPr fontId="3" type="noConversion"/>
  <pageMargins left="0.70866141732283472" right="0.70866141732283472" top="0.74803149606299213" bottom="0.74803149606299213" header="0.31496062992125984" footer="0.31496062992125984"/>
  <pageSetup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J33"/>
  <sheetViews>
    <sheetView showGridLines="0" view="pageBreakPreview" zoomScaleNormal="75" zoomScaleSheetLayoutView="100" workbookViewId="0">
      <selection activeCell="B12" sqref="B12"/>
    </sheetView>
  </sheetViews>
  <sheetFormatPr baseColWidth="10" defaultColWidth="11.42578125" defaultRowHeight="16.5" x14ac:dyDescent="0.25"/>
  <cols>
    <col min="1" max="1" width="3.140625" style="59" customWidth="1"/>
    <col min="2" max="2" width="15.140625" style="59" customWidth="1"/>
    <col min="3" max="3" width="96.5703125" style="59" customWidth="1"/>
    <col min="4" max="4" width="9.28515625" style="59" customWidth="1"/>
    <col min="5" max="5" width="12.140625" style="59" customWidth="1"/>
    <col min="6" max="6" width="14.42578125" style="59" customWidth="1"/>
    <col min="7" max="7" width="19" style="59" customWidth="1"/>
    <col min="8" max="8" width="13.42578125" style="59" bestFit="1" customWidth="1"/>
    <col min="9" max="9" width="13" style="59" bestFit="1" customWidth="1"/>
    <col min="10" max="10" width="12" style="59" bestFit="1" customWidth="1"/>
    <col min="11" max="16384" width="11.42578125" style="59"/>
  </cols>
  <sheetData>
    <row r="1" spans="2:9" x14ac:dyDescent="0.25">
      <c r="B1" s="58"/>
      <c r="C1" s="8"/>
      <c r="D1" s="8"/>
      <c r="E1" s="8"/>
      <c r="F1" s="8"/>
      <c r="G1" s="8"/>
    </row>
    <row r="2" spans="2:9" ht="39.75" customHeight="1" x14ac:dyDescent="0.25">
      <c r="B2" s="58"/>
      <c r="C2" s="8"/>
      <c r="D2" s="8"/>
      <c r="E2" s="8"/>
      <c r="F2" s="8"/>
      <c r="G2" s="8"/>
    </row>
    <row r="3" spans="2:9" ht="27.75" customHeight="1" x14ac:dyDescent="0.25">
      <c r="B3" s="58"/>
      <c r="C3" s="8"/>
      <c r="D3" s="8"/>
      <c r="E3" s="8"/>
      <c r="F3" s="8"/>
      <c r="G3" s="8"/>
    </row>
    <row r="4" spans="2:9" ht="16.5" customHeight="1" x14ac:dyDescent="0.25">
      <c r="B4" s="98" t="s">
        <v>32</v>
      </c>
      <c r="C4" s="99"/>
      <c r="D4" s="99"/>
      <c r="E4" s="99"/>
      <c r="F4" s="99"/>
      <c r="G4" s="99"/>
    </row>
    <row r="5" spans="2:9" x14ac:dyDescent="0.25">
      <c r="B5" s="98" t="s">
        <v>41</v>
      </c>
      <c r="C5" s="99"/>
      <c r="D5" s="99"/>
      <c r="E5" s="99"/>
      <c r="F5" s="99"/>
      <c r="G5" s="99"/>
    </row>
    <row r="6" spans="2:9" ht="12.75" customHeight="1" x14ac:dyDescent="0.25">
      <c r="B6" s="98" t="s">
        <v>44</v>
      </c>
      <c r="C6" s="99"/>
      <c r="D6" s="99"/>
      <c r="E6" s="99"/>
      <c r="F6" s="99"/>
      <c r="G6" s="99"/>
      <c r="H6" s="98"/>
      <c r="I6" s="99"/>
    </row>
    <row r="7" spans="2:9" s="63" customFormat="1" x14ac:dyDescent="0.25">
      <c r="B7" s="103" t="s">
        <v>8</v>
      </c>
      <c r="C7" s="104"/>
      <c r="D7" s="60"/>
      <c r="E7" s="61"/>
      <c r="F7" s="62"/>
      <c r="G7" s="62"/>
    </row>
    <row r="8" spans="2:9" s="63" customFormat="1" ht="54" customHeight="1" x14ac:dyDescent="0.25">
      <c r="B8" s="105" t="s">
        <v>66</v>
      </c>
      <c r="C8" s="105"/>
      <c r="D8" s="105"/>
      <c r="E8" s="105"/>
      <c r="F8" s="105"/>
      <c r="G8" s="105"/>
    </row>
    <row r="9" spans="2:9" s="63" customFormat="1" ht="19.5" customHeight="1" x14ac:dyDescent="0.25">
      <c r="B9" s="106" t="s">
        <v>42</v>
      </c>
      <c r="C9" s="106"/>
      <c r="D9" s="106"/>
      <c r="E9" s="106"/>
      <c r="F9" s="106"/>
      <c r="G9" s="106"/>
    </row>
    <row r="10" spans="2:9" s="63" customFormat="1" ht="19.5" customHeight="1" x14ac:dyDescent="0.25">
      <c r="B10" s="106" t="s">
        <v>65</v>
      </c>
      <c r="C10" s="106"/>
      <c r="D10" s="106"/>
      <c r="E10" s="106"/>
      <c r="F10" s="106"/>
      <c r="G10" s="106"/>
    </row>
    <row r="11" spans="2:9" ht="11.25" customHeight="1" thickBot="1" x14ac:dyDescent="0.3">
      <c r="B11" s="58"/>
      <c r="C11" s="64"/>
      <c r="D11" s="64"/>
      <c r="E11" s="64"/>
      <c r="F11" s="58"/>
      <c r="G11" s="58"/>
    </row>
    <row r="12" spans="2:9" ht="33.75" thickBot="1" x14ac:dyDescent="0.3">
      <c r="B12" s="27" t="s">
        <v>2</v>
      </c>
      <c r="C12" s="10" t="s">
        <v>4</v>
      </c>
      <c r="D12" s="10" t="s">
        <v>3</v>
      </c>
      <c r="E12" s="10" t="s">
        <v>5</v>
      </c>
      <c r="F12" s="10" t="s">
        <v>26</v>
      </c>
      <c r="G12" s="11" t="s">
        <v>11</v>
      </c>
    </row>
    <row r="13" spans="2:9" x14ac:dyDescent="0.25">
      <c r="B13" s="100" t="s">
        <v>31</v>
      </c>
      <c r="C13" s="101"/>
      <c r="D13" s="101"/>
      <c r="E13" s="101"/>
      <c r="F13" s="101"/>
      <c r="G13" s="102"/>
      <c r="H13" s="65"/>
    </row>
    <row r="14" spans="2:9" x14ac:dyDescent="0.25">
      <c r="B14" s="30" t="s">
        <v>67</v>
      </c>
      <c r="C14" s="66" t="s">
        <v>19</v>
      </c>
      <c r="D14" s="32" t="s">
        <v>16</v>
      </c>
      <c r="E14" s="32">
        <v>1</v>
      </c>
      <c r="F14" s="17"/>
      <c r="G14" s="12">
        <f>+F14*E14</f>
        <v>0</v>
      </c>
      <c r="H14" s="65"/>
    </row>
    <row r="15" spans="2:9" x14ac:dyDescent="0.25">
      <c r="B15" s="30" t="s">
        <v>68</v>
      </c>
      <c r="C15" s="66" t="s">
        <v>30</v>
      </c>
      <c r="D15" s="32" t="s">
        <v>16</v>
      </c>
      <c r="E15" s="32">
        <v>1</v>
      </c>
      <c r="F15" s="17"/>
      <c r="G15" s="12">
        <f>+F15*E15</f>
        <v>0</v>
      </c>
      <c r="H15" s="65"/>
    </row>
    <row r="16" spans="2:9" x14ac:dyDescent="0.25">
      <c r="B16" s="30" t="s">
        <v>69</v>
      </c>
      <c r="C16" s="67" t="s">
        <v>70</v>
      </c>
      <c r="D16" s="32" t="s">
        <v>3</v>
      </c>
      <c r="E16" s="32">
        <v>1</v>
      </c>
      <c r="F16" s="17"/>
      <c r="G16" s="12">
        <f>+F16*E16</f>
        <v>0</v>
      </c>
      <c r="H16" s="65"/>
    </row>
    <row r="17" spans="2:10" x14ac:dyDescent="0.25">
      <c r="B17" s="30" t="s">
        <v>71</v>
      </c>
      <c r="C17" s="66" t="s">
        <v>20</v>
      </c>
      <c r="D17" s="32" t="s">
        <v>16</v>
      </c>
      <c r="E17" s="32">
        <v>1</v>
      </c>
      <c r="F17" s="17"/>
      <c r="G17" s="12">
        <f>+F17*E17</f>
        <v>0</v>
      </c>
      <c r="H17" s="65"/>
    </row>
    <row r="18" spans="2:10" ht="15.75" customHeight="1" thickBot="1" x14ac:dyDescent="0.3">
      <c r="B18" s="113" t="s">
        <v>75</v>
      </c>
      <c r="C18" s="114"/>
      <c r="D18" s="114"/>
      <c r="E18" s="114"/>
      <c r="F18" s="115"/>
      <c r="G18" s="16">
        <f>SUM(G14:G17)</f>
        <v>0</v>
      </c>
      <c r="H18" s="68"/>
      <c r="I18" s="69"/>
    </row>
    <row r="19" spans="2:10" ht="15" customHeight="1" x14ac:dyDescent="0.25">
      <c r="B19" s="116" t="s">
        <v>29</v>
      </c>
      <c r="C19" s="117"/>
      <c r="D19" s="117"/>
      <c r="E19" s="117"/>
      <c r="F19" s="70"/>
      <c r="G19" s="13">
        <f>+G18*F19</f>
        <v>0</v>
      </c>
      <c r="H19" s="71"/>
      <c r="J19" s="68"/>
    </row>
    <row r="20" spans="2:10" ht="15" customHeight="1" x14ac:dyDescent="0.25">
      <c r="B20" s="107" t="s">
        <v>12</v>
      </c>
      <c r="C20" s="108"/>
      <c r="D20" s="108"/>
      <c r="E20" s="108"/>
      <c r="F20" s="72"/>
      <c r="G20" s="14">
        <f>+G18*F20</f>
        <v>0</v>
      </c>
      <c r="H20" s="71"/>
      <c r="I20" s="68"/>
    </row>
    <row r="21" spans="2:10" ht="15" customHeight="1" x14ac:dyDescent="0.25">
      <c r="B21" s="107" t="s">
        <v>13</v>
      </c>
      <c r="C21" s="108"/>
      <c r="D21" s="108"/>
      <c r="E21" s="108"/>
      <c r="F21" s="72"/>
      <c r="G21" s="14">
        <f>+F21*G18</f>
        <v>0</v>
      </c>
      <c r="H21" s="71"/>
      <c r="I21" s="68"/>
    </row>
    <row r="22" spans="2:10" ht="15" customHeight="1" thickBot="1" x14ac:dyDescent="0.3">
      <c r="B22" s="110" t="s">
        <v>14</v>
      </c>
      <c r="C22" s="111"/>
      <c r="D22" s="111"/>
      <c r="E22" s="111"/>
      <c r="F22" s="73">
        <v>0.19</v>
      </c>
      <c r="G22" s="15">
        <f>+F22*G21</f>
        <v>0</v>
      </c>
      <c r="H22" s="71"/>
      <c r="I22" s="68"/>
    </row>
    <row r="23" spans="2:10" ht="15" customHeight="1" thickBot="1" x14ac:dyDescent="0.3">
      <c r="B23" s="110" t="s">
        <v>15</v>
      </c>
      <c r="C23" s="111"/>
      <c r="D23" s="111"/>
      <c r="E23" s="111"/>
      <c r="F23" s="112"/>
      <c r="G23" s="15">
        <f>+G18+G19+G20+G21+G22</f>
        <v>0</v>
      </c>
      <c r="H23" s="71"/>
      <c r="I23" s="68"/>
    </row>
    <row r="24" spans="2:10" ht="17.25" thickBot="1" x14ac:dyDescent="0.3">
      <c r="B24" s="58"/>
      <c r="C24" s="8"/>
      <c r="D24" s="8"/>
      <c r="E24" s="8"/>
      <c r="F24" s="8"/>
      <c r="G24" s="8"/>
    </row>
    <row r="25" spans="2:10" ht="33.75" thickBot="1" x14ac:dyDescent="0.3">
      <c r="B25" s="27" t="s">
        <v>2</v>
      </c>
      <c r="C25" s="10" t="s">
        <v>4</v>
      </c>
      <c r="D25" s="10" t="s">
        <v>3</v>
      </c>
      <c r="E25" s="10" t="s">
        <v>5</v>
      </c>
      <c r="F25" s="10" t="s">
        <v>26</v>
      </c>
      <c r="G25" s="11" t="s">
        <v>11</v>
      </c>
    </row>
    <row r="26" spans="2:10" x14ac:dyDescent="0.25">
      <c r="B26" s="100" t="s">
        <v>31</v>
      </c>
      <c r="C26" s="101"/>
      <c r="D26" s="101"/>
      <c r="E26" s="101"/>
      <c r="F26" s="101"/>
      <c r="G26" s="102"/>
      <c r="H26" s="65"/>
    </row>
    <row r="27" spans="2:10" ht="33" x14ac:dyDescent="0.25">
      <c r="B27" s="30" t="s">
        <v>72</v>
      </c>
      <c r="C27" s="36" t="s">
        <v>21</v>
      </c>
      <c r="D27" s="32" t="s">
        <v>6</v>
      </c>
      <c r="E27" s="32">
        <v>1</v>
      </c>
      <c r="F27" s="17"/>
      <c r="G27" s="12">
        <f>+ROUND(E27*F27,0)</f>
        <v>0</v>
      </c>
      <c r="H27" s="65"/>
    </row>
    <row r="28" spans="2:10" ht="49.5" x14ac:dyDescent="0.25">
      <c r="B28" s="30" t="s">
        <v>73</v>
      </c>
      <c r="C28" s="36" t="s">
        <v>74</v>
      </c>
      <c r="D28" s="32" t="s">
        <v>6</v>
      </c>
      <c r="E28" s="32">
        <v>1</v>
      </c>
      <c r="F28" s="17"/>
      <c r="G28" s="12">
        <f>+ROUND(E28*F28,0)</f>
        <v>0</v>
      </c>
      <c r="H28" s="65"/>
    </row>
    <row r="29" spans="2:10" ht="15.75" customHeight="1" thickBot="1" x14ac:dyDescent="0.3">
      <c r="B29" s="113" t="s">
        <v>75</v>
      </c>
      <c r="C29" s="114"/>
      <c r="D29" s="114"/>
      <c r="E29" s="114"/>
      <c r="F29" s="115"/>
      <c r="G29" s="16">
        <f>SUM(G27:G28)</f>
        <v>0</v>
      </c>
      <c r="H29" s="68"/>
      <c r="I29" s="69"/>
    </row>
    <row r="30" spans="2:10" ht="15" customHeight="1" x14ac:dyDescent="0.25">
      <c r="B30" s="107" t="s">
        <v>18</v>
      </c>
      <c r="C30" s="108"/>
      <c r="D30" s="108"/>
      <c r="E30" s="108"/>
      <c r="F30" s="72">
        <v>0.19</v>
      </c>
      <c r="G30" s="14">
        <f>+F30*G29</f>
        <v>0</v>
      </c>
      <c r="H30" s="71"/>
      <c r="I30" s="68"/>
    </row>
    <row r="31" spans="2:10" ht="15" customHeight="1" thickBot="1" x14ac:dyDescent="0.3">
      <c r="B31" s="110" t="s">
        <v>17</v>
      </c>
      <c r="C31" s="111"/>
      <c r="D31" s="111"/>
      <c r="E31" s="111"/>
      <c r="F31" s="112"/>
      <c r="G31" s="15">
        <f>+G30+G29</f>
        <v>0</v>
      </c>
      <c r="H31" s="71"/>
      <c r="I31" s="68"/>
    </row>
    <row r="33" spans="2:6" x14ac:dyDescent="0.25">
      <c r="B33" s="109"/>
      <c r="C33" s="109"/>
      <c r="D33" s="109"/>
      <c r="E33" s="109"/>
      <c r="F33" s="109"/>
    </row>
  </sheetData>
  <mergeCells count="20">
    <mergeCell ref="B30:E30"/>
    <mergeCell ref="B33:F33"/>
    <mergeCell ref="B23:F23"/>
    <mergeCell ref="B29:F29"/>
    <mergeCell ref="B10:G10"/>
    <mergeCell ref="B18:F18"/>
    <mergeCell ref="B19:E19"/>
    <mergeCell ref="B20:E20"/>
    <mergeCell ref="B21:E21"/>
    <mergeCell ref="B22:E22"/>
    <mergeCell ref="B26:G26"/>
    <mergeCell ref="B31:F31"/>
    <mergeCell ref="H6:I6"/>
    <mergeCell ref="B4:G4"/>
    <mergeCell ref="B5:G5"/>
    <mergeCell ref="B13:G13"/>
    <mergeCell ref="B7:C7"/>
    <mergeCell ref="B8:G8"/>
    <mergeCell ref="B9:G9"/>
    <mergeCell ref="B6:G6"/>
  </mergeCells>
  <printOptions horizontalCentered="1" verticalCentered="1"/>
  <pageMargins left="0.39370078740157483" right="0.39370078740157483" top="0.39370078740157483" bottom="0.39370078740157483" header="0" footer="0"/>
  <pageSetup scale="75" fitToHeight="2" orientation="landscape" r:id="rId1"/>
  <headerFooter alignWithMargins="0">
    <oddFooter>&amp;C&amp;8&amp;F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7c5c8f1-69b5-4ca0-a856-d39479c9fc01">
      <UserInfo>
        <DisplayName>Hugo Alberto Gomez Garavito</DisplayName>
        <AccountId>9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0F6BB5D2933C9469D376E384D038DA6" ma:contentTypeVersion="10" ma:contentTypeDescription="Crear nuevo documento." ma:contentTypeScope="" ma:versionID="f82f7fb4c9b3dd3c7853bf596ffc6535">
  <xsd:schema xmlns:xsd="http://www.w3.org/2001/XMLSchema" xmlns:xs="http://www.w3.org/2001/XMLSchema" xmlns:p="http://schemas.microsoft.com/office/2006/metadata/properties" xmlns:ns2="5f9f84ec-fef1-4d2d-9986-95406711d9f9" xmlns:ns3="57c5c8f1-69b5-4ca0-a856-d39479c9fc01" targetNamespace="http://schemas.microsoft.com/office/2006/metadata/properties" ma:root="true" ma:fieldsID="c60ac1cdfdfcdc0b90b09cd11bce34b3" ns2:_="" ns3:_="">
    <xsd:import namespace="5f9f84ec-fef1-4d2d-9986-95406711d9f9"/>
    <xsd:import namespace="57c5c8f1-69b5-4ca0-a856-d39479c9fc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f84ec-fef1-4d2d-9986-95406711d9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c5c8f1-69b5-4ca0-a856-d39479c9fc0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B4C133-7262-4555-B96F-59C04B603A39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1E90422-BBF8-4AD9-80E7-EAE0F77DD684}">
  <ds:schemaRefs>
    <ds:schemaRef ds:uri="http://schemas.microsoft.com/office/2006/documentManagement/types"/>
    <ds:schemaRef ds:uri="http://schemas.microsoft.com/office/2006/metadata/properties"/>
    <ds:schemaRef ds:uri="57c5c8f1-69b5-4ca0-a856-d39479c9fc01"/>
    <ds:schemaRef ds:uri="http://purl.org/dc/elements/1.1/"/>
    <ds:schemaRef ds:uri="5f9f84ec-fef1-4d2d-9986-95406711d9f9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2F25159-B119-4A39-AA24-E8DCF0E8DE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9f84ec-fef1-4d2d-9986-95406711d9f9"/>
    <ds:schemaRef ds:uri="57c5c8f1-69b5-4ca0-a856-d39479c9fc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2CFF124-46D1-4F37-9F98-F91DF4ADEC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Formulario Nº1 </vt:lpstr>
      <vt:lpstr>Formulario No. 2</vt:lpstr>
      <vt:lpstr>'Formulario No. 2'!Área_de_impresión</vt:lpstr>
      <vt:lpstr>'Formulario Nº1 '!Área_de_impresión</vt:lpstr>
      <vt:lpstr>'Formulario No. 2'!plazo</vt:lpstr>
    </vt:vector>
  </TitlesOfParts>
  <Company>gsi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Mansilla</dc:creator>
  <cp:lastModifiedBy>Hernandez Rodriguez Javier Fernando</cp:lastModifiedBy>
  <cp:lastPrinted>2019-06-18T14:46:42Z</cp:lastPrinted>
  <dcterms:created xsi:type="dcterms:W3CDTF">2011-08-08T00:41:10Z</dcterms:created>
  <dcterms:modified xsi:type="dcterms:W3CDTF">2021-02-10T16:50:28Z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MyDocuments">
    <vt:lpwstr>1</vt:lpwstr>
  </property>
  <property fmtid="{D5CDD505-2E9C-101B-9397-08002B2CF9AE}" pid="3" name="display_urn:schemas-microsoft-com:office:office#SharedWithUsers">
    <vt:lpwstr>Hugo Alberto Gomez Garavito</vt:lpwstr>
  </property>
  <property fmtid="{D5CDD505-2E9C-101B-9397-08002B2CF9AE}" pid="4" name="SharedWithUsers">
    <vt:lpwstr>9;#Hugo Alberto Gomez Garavito</vt:lpwstr>
  </property>
  <property fmtid="{D5CDD505-2E9C-101B-9397-08002B2CF9AE}" pid="5" name="MSIP_Label_f56440b0-bb43-4d81-a621-bc28eeeaa1f1_Enabled">
    <vt:lpwstr>True</vt:lpwstr>
  </property>
  <property fmtid="{D5CDD505-2E9C-101B-9397-08002B2CF9AE}" pid="6" name="MSIP_Label_f56440b0-bb43-4d81-a621-bc28eeeaa1f1_SiteId">
    <vt:lpwstr>d49de431-8ec2-4627-95dc-a1b041bbab30</vt:lpwstr>
  </property>
  <property fmtid="{D5CDD505-2E9C-101B-9397-08002B2CF9AE}" pid="7" name="MSIP_Label_f56440b0-bb43-4d81-a621-bc28eeeaa1f1_Owner">
    <vt:lpwstr>lrios@geb.com.co</vt:lpwstr>
  </property>
  <property fmtid="{D5CDD505-2E9C-101B-9397-08002B2CF9AE}" pid="8" name="MSIP_Label_f56440b0-bb43-4d81-a621-bc28eeeaa1f1_SetDate">
    <vt:lpwstr>2019-03-12T14:46:41.2468205Z</vt:lpwstr>
  </property>
  <property fmtid="{D5CDD505-2E9C-101B-9397-08002B2CF9AE}" pid="9" name="MSIP_Label_f56440b0-bb43-4d81-a621-bc28eeeaa1f1_Name">
    <vt:lpwstr>Sin protección</vt:lpwstr>
  </property>
  <property fmtid="{D5CDD505-2E9C-101B-9397-08002B2CF9AE}" pid="10" name="MSIP_Label_f56440b0-bb43-4d81-a621-bc28eeeaa1f1_Application">
    <vt:lpwstr>Microsoft Azure Information Protection</vt:lpwstr>
  </property>
  <property fmtid="{D5CDD505-2E9C-101B-9397-08002B2CF9AE}" pid="11" name="MSIP_Label_f56440b0-bb43-4d81-a621-bc28eeeaa1f1_Extended_MSFT_Method">
    <vt:lpwstr>Automatic</vt:lpwstr>
  </property>
  <property fmtid="{D5CDD505-2E9C-101B-9397-08002B2CF9AE}" pid="12" name="Sensitivity">
    <vt:lpwstr>Sin protección</vt:lpwstr>
  </property>
  <property fmtid="{D5CDD505-2E9C-101B-9397-08002B2CF9AE}" pid="13" name="ContentTypeId">
    <vt:lpwstr>0x010100B0F6BB5D2933C9469D376E384D038DA6</vt:lpwstr>
  </property>
</Properties>
</file>