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ZOMAC\06. Ministerios\Educación\2021\Plan de Trabajo\"/>
    </mc:Choice>
  </mc:AlternateContent>
  <bookViews>
    <workbookView xWindow="0" yWindow="0" windowWidth="8040" windowHeight="6600"/>
  </bookViews>
  <sheets>
    <sheet name="interventoría" sheetId="1" r:id="rId1"/>
  </sheets>
  <definedNames>
    <definedName name="_xlnm._FilterDatabase" localSheetId="0" hidden="1">interventoría!$A$4:$V$16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<sst xmlns="http://schemas.openxmlformats.org/spreadsheetml/2006/main" count="259" uniqueCount="128">
  <si>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</si>
  <si>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</si>
  <si>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</si>
  <si>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</si>
  <si>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</si>
  <si>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</si>
  <si>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</si>
  <si>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</si>
  <si>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</si>
  <si>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</si>
  <si>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</si>
  <si>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</si>
  <si>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</si>
  <si>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</si>
  <si>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</si>
  <si>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</si>
  <si>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</si>
  <si>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</si>
  <si>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</si>
  <si>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</si>
  <si>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</si>
  <si>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</si>
  <si>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</si>
  <si>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</si>
  <si>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</si>
  <si>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</si>
  <si>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</si>
  <si>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</si>
  <si>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</si>
  <si>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</si>
  <si>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</si>
  <si>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</si>
  <si>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</si>
  <si>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</si>
  <si>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</si>
  <si>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</si>
  <si>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</si>
  <si>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</si>
  <si>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</si>
  <si>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</si>
  <si>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</si>
  <si>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</si>
  <si>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</si>
  <si>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</si>
  <si>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</si>
  <si>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</si>
  <si>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</si>
  <si>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</si>
  <si>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</si>
  <si>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</si>
  <si>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</si>
  <si>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</si>
  <si>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</si>
  <si>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</si>
  <si>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</si>
  <si>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</si>
  <si>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</si>
  <si>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</si>
  <si>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</si>
  <si>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</si>
  <si>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</si>
  <si>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</si>
  <si>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</si>
  <si>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</si>
  <si>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</si>
  <si>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</si>
  <si>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</si>
  <si>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</si>
  <si>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</si>
  <si>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</si>
  <si>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</si>
  <si>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</si>
  <si>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</si>
  <si>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(Pandemia covid- 19) y factores logísticos en los lugares de ejecución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</si>
  <si>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</si>
  <si>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</si>
  <si>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</si>
  <si>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</si>
  <si>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</si>
  <si>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
 por problemas relacionados con la Pandemia - Covid 19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</si>
  <si>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</si>
  <si>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</si>
  <si>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</si>
  <si>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</si>
  <si>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</si>
  <si>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</si>
  <si>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Riesgo tecnológico: No funcionen lo equipos o implementos requeridos para la ejecución dentro de los TDR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</si>
  <si>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</si>
  <si>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</si>
  <si>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</si>
  <si>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</si>
  <si>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</si>
  <si>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</si>
  <si>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</si>
  <si>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</si>
  <si>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</si>
  <si>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</si>
  <si>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</si>
  <si>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</si>
  <si>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</si>
  <si>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</si>
  <si>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</si>
  <si>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</si>
  <si>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</si>
  <si>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</si>
  <si>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</si>
  <si>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</si>
  <si>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</si>
  <si>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</si>
  <si>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</si>
  <si>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</si>
  <si>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</si>
  <si>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</si>
  <si>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</si>
  <si>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</si>
  <si>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</si>
  <si>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</si>
  <si>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</si>
  <si>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</si>
  <si>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</si>
  <si>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</si>
  <si>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</si>
  <si>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</si>
  <si>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</si>
  <si>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Emergencias ambientales y santarias (pandemia covid -19)</t>
  </si>
  <si>
    <t>Formatos asistencia de socialización del proyecto.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</si>
  <si>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 suspensión de labores,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</si>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</sst>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I16" sqref="I16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/>
      <c r="K3" s="24"/>
      <c r="L3" s="24"/>
      <c r="M3" s="24" t="s">
        <v>9</v>
      </c>
      <c r="N3" s="24"/>
      <c r="O3" s="24" t="s">
        <v>10</v>
      </c>
      <c r="P3" s="24"/>
      <c r="Q3" s="24"/>
      <c r="R3" s="24"/>
      <c r="S3" s="25" t="s">
        <v>11</v>
      </c>
      <c r="T3" s="25"/>
      <c r="U3" s="24" t="s">
        <v>12</v>
      </c>
      <c r="V3" s="24"/>
    </row>
    <row r="4" spans="1:22" s="4" customFormat="1" ht="63" x14ac:dyDescent="0.25">
      <c r="A4" s="24"/>
      <c r="B4" s="24"/>
      <c r="C4" s="24"/>
      <c r="D4" s="24"/>
      <c r="E4" s="24"/>
      <c r="F4" s="24"/>
      <c r="G4" s="24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57.5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73</v>
      </c>
      <c r="G11" s="18" t="s">
        <v>74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75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76</v>
      </c>
      <c r="U11" s="8" t="s">
        <v>77</v>
      </c>
      <c r="V11" s="7" t="s">
        <v>38</v>
      </c>
    </row>
    <row r="12" spans="1:22" ht="141.75" x14ac:dyDescent="0.25">
      <c r="A12" s="17">
        <v>8</v>
      </c>
      <c r="B12" s="18" t="s">
        <v>61</v>
      </c>
      <c r="C12" s="18" t="s">
        <v>25</v>
      </c>
      <c r="D12" s="18" t="s">
        <v>78</v>
      </c>
      <c r="E12" s="18" t="s">
        <v>63</v>
      </c>
      <c r="F12" s="18" t="s">
        <v>79</v>
      </c>
      <c r="G12" s="18" t="s">
        <v>80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81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8" t="s">
        <v>57</v>
      </c>
      <c r="U12" s="8" t="s">
        <v>84</v>
      </c>
      <c r="V12" s="8" t="s">
        <v>85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76</v>
      </c>
      <c r="U13" s="8" t="s">
        <v>89</v>
      </c>
      <c r="V13" s="7" t="s">
        <v>90</v>
      </c>
    </row>
    <row r="14" spans="1:22" ht="94.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91</v>
      </c>
      <c r="F14" s="18" t="s">
        <v>124</v>
      </c>
      <c r="G14" s="18" t="s">
        <v>92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95</v>
      </c>
      <c r="V14" s="7" t="s">
        <v>38</v>
      </c>
    </row>
    <row r="15" spans="1:22" ht="157.5" x14ac:dyDescent="0.25">
      <c r="A15" s="17">
        <v>11</v>
      </c>
      <c r="B15" s="22" t="s">
        <v>24</v>
      </c>
      <c r="C15" s="22" t="s">
        <v>25</v>
      </c>
      <c r="D15" s="22" t="s">
        <v>71</v>
      </c>
      <c r="E15" s="22" t="s">
        <v>91</v>
      </c>
      <c r="F15" s="23" t="s">
        <v>123</v>
      </c>
      <c r="G15" s="23" t="s">
        <v>126</v>
      </c>
      <c r="H15" s="20">
        <v>5</v>
      </c>
      <c r="I15" s="20">
        <v>4</v>
      </c>
      <c r="J15" s="20">
        <f>H15+I15</f>
        <v>9</v>
      </c>
      <c r="K15" s="21" t="str">
        <f t="shared" ref="K15" si="8">IF(J15&gt;=8,"Riesgo Extremo",IF(6=J15,"Riesgo Alto",IF(7=J15,"Riesgo Alto",IF(J15=5,"Riesgo Medio",IF(J15&lt;=4,"Riesgo Bajo")))))</f>
        <v>Riesgo Extremo</v>
      </c>
      <c r="L15" s="20" t="s">
        <v>51</v>
      </c>
      <c r="M15" s="20" t="s">
        <v>93</v>
      </c>
      <c r="N15" s="21" t="s">
        <v>127</v>
      </c>
      <c r="O15" s="20">
        <v>4</v>
      </c>
      <c r="P15" s="20">
        <v>4</v>
      </c>
      <c r="Q15" s="20">
        <f t="shared" ref="Q15" si="9">O15+P15</f>
        <v>8</v>
      </c>
      <c r="R15" s="21" t="str">
        <f t="shared" ref="R15" si="10">IF(Q15&gt;=8,"Riesgo Extremo",IF(6=Q15,"Riesgo Alto",IF(7=Q15,"Riesgo Alto",IF(Q15=5,"Riesgo Medio",IF(Q15&lt;=4,"Riesgo Bajo")))))</f>
        <v>Riesgo Extremo</v>
      </c>
      <c r="S15" s="20" t="s">
        <v>35</v>
      </c>
      <c r="T15" s="20" t="s">
        <v>57</v>
      </c>
      <c r="U15" s="21" t="s">
        <v>125</v>
      </c>
      <c r="V15" s="20" t="s">
        <v>38</v>
      </c>
    </row>
    <row r="16" spans="1:22" ht="110.25" x14ac:dyDescent="0.25">
      <c r="A16" s="7">
        <v>12</v>
      </c>
      <c r="B16" s="7" t="s">
        <v>96</v>
      </c>
      <c r="C16" s="7" t="s">
        <v>97</v>
      </c>
      <c r="D16" s="7" t="s">
        <v>71</v>
      </c>
      <c r="E16" s="7" t="s">
        <v>54</v>
      </c>
      <c r="F16" s="8" t="s">
        <v>98</v>
      </c>
      <c r="G16" s="8" t="s">
        <v>99</v>
      </c>
      <c r="H16" s="7">
        <v>3</v>
      </c>
      <c r="I16" s="7">
        <v>4</v>
      </c>
      <c r="J16" s="7">
        <f t="shared" ref="J16:J20" si="11">H16+I16</f>
        <v>7</v>
      </c>
      <c r="K16" s="15" t="s">
        <v>50</v>
      </c>
      <c r="L16" s="8" t="s">
        <v>57</v>
      </c>
      <c r="M16" s="7" t="s">
        <v>32</v>
      </c>
      <c r="N16" s="8" t="s">
        <v>100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101</v>
      </c>
      <c r="V16" s="7" t="s">
        <v>38</v>
      </c>
    </row>
    <row r="17" spans="1:22" ht="94.5" x14ac:dyDescent="0.25">
      <c r="A17" s="7">
        <v>13</v>
      </c>
      <c r="B17" s="7" t="s">
        <v>24</v>
      </c>
      <c r="C17" s="7" t="s">
        <v>97</v>
      </c>
      <c r="D17" s="7" t="s">
        <v>71</v>
      </c>
      <c r="E17" s="7" t="s">
        <v>54</v>
      </c>
      <c r="F17" s="8" t="s">
        <v>102</v>
      </c>
      <c r="G17" s="8" t="s">
        <v>103</v>
      </c>
      <c r="H17" s="7">
        <v>2</v>
      </c>
      <c r="I17" s="7">
        <v>4</v>
      </c>
      <c r="J17" s="7">
        <f t="shared" si="11"/>
        <v>6</v>
      </c>
      <c r="K17" s="15" t="s">
        <v>50</v>
      </c>
      <c r="L17" s="8" t="s">
        <v>57</v>
      </c>
      <c r="M17" s="7" t="s">
        <v>32</v>
      </c>
      <c r="N17" s="8" t="s">
        <v>100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104</v>
      </c>
      <c r="V17" s="7" t="s">
        <v>38</v>
      </c>
    </row>
    <row r="18" spans="1:22" ht="78.75" x14ac:dyDescent="0.25">
      <c r="A18" s="7">
        <v>14</v>
      </c>
      <c r="B18" s="7" t="s">
        <v>24</v>
      </c>
      <c r="C18" s="7" t="s">
        <v>97</v>
      </c>
      <c r="D18" s="7" t="s">
        <v>71</v>
      </c>
      <c r="E18" s="7" t="s">
        <v>105</v>
      </c>
      <c r="F18" s="8" t="s">
        <v>106</v>
      </c>
      <c r="G18" s="8" t="s">
        <v>107</v>
      </c>
      <c r="H18" s="7">
        <v>3</v>
      </c>
      <c r="I18" s="7">
        <v>4</v>
      </c>
      <c r="J18" s="7">
        <f t="shared" si="11"/>
        <v>7</v>
      </c>
      <c r="K18" s="15" t="s">
        <v>50</v>
      </c>
      <c r="L18" s="8" t="s">
        <v>57</v>
      </c>
      <c r="M18" s="7" t="s">
        <v>32</v>
      </c>
      <c r="N18" s="8" t="s">
        <v>108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109</v>
      </c>
      <c r="V18" s="7" t="s">
        <v>38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110</v>
      </c>
      <c r="G19" s="8" t="s">
        <v>111</v>
      </c>
      <c r="H19" s="7">
        <v>3</v>
      </c>
      <c r="I19" s="7">
        <v>4</v>
      </c>
      <c r="J19" s="7">
        <f t="shared" si="11"/>
        <v>7</v>
      </c>
      <c r="K19" s="15" t="s">
        <v>50</v>
      </c>
      <c r="L19" s="8" t="s">
        <v>57</v>
      </c>
      <c r="M19" s="7" t="s">
        <v>112</v>
      </c>
      <c r="N19" s="8" t="s">
        <v>113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114</v>
      </c>
      <c r="V19" s="7" t="s">
        <v>115</v>
      </c>
    </row>
    <row r="20" spans="1:22" ht="47.25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105</v>
      </c>
      <c r="F20" s="8" t="s">
        <v>116</v>
      </c>
      <c r="G20" s="8" t="s">
        <v>117</v>
      </c>
      <c r="H20" s="7">
        <v>3</v>
      </c>
      <c r="I20" s="7">
        <v>4</v>
      </c>
      <c r="J20" s="7">
        <f t="shared" si="11"/>
        <v>7</v>
      </c>
      <c r="K20" s="15" t="s">
        <v>50</v>
      </c>
      <c r="L20" s="8" t="s">
        <v>57</v>
      </c>
      <c r="M20" s="7" t="s">
        <v>118</v>
      </c>
      <c r="N20" s="8" t="s">
        <v>119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120</v>
      </c>
      <c r="U20" s="8" t="s">
        <v>121</v>
      </c>
      <c r="V20" s="7" t="s">
        <v>122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autoFilter ref="A4:V16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Gomez Gomez Lina Paola</cp:lastModifiedBy>
  <dcterms:created xsi:type="dcterms:W3CDTF">2020-06-30T21:20:14Z</dcterms:created>
  <dcterms:modified xsi:type="dcterms:W3CDTF">2021-06-01T22:00:07Z</dcterms:modified>
</cp:coreProperties>
</file>