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C:\Users\Jorge Madero\Documents\CONTRATO ICBF\1. CONTRATO 2021 ICBF MADERO\FONDO COLOMBIA EN PAZ SACUDETE\1. Estudios, Diseños y Licencias\1. Consultoria\Consultoria actualizado\"/>
    </mc:Choice>
  </mc:AlternateContent>
  <xr:revisionPtr revIDLastSave="0" documentId="13_ncr:1_{088A4121-CC4D-40A1-8DBF-71AC34595B36}" xr6:coauthVersionLast="47" xr6:coauthVersionMax="47" xr10:uidLastSave="{00000000-0000-0000-0000-000000000000}"/>
  <bookViews>
    <workbookView xWindow="-108" yWindow="-108" windowWidth="23256" windowHeight="12576" xr2:uid="{00000000-000D-0000-FFFF-FFFF00000000}"/>
  </bookViews>
  <sheets>
    <sheet name="ANEXO RIESGOS" sheetId="1" r:id="rId1"/>
    <sheet name="TABLAS VALORACIÓN" sheetId="2" r:id="rId2"/>
  </sheets>
  <definedNames>
    <definedName name="_xlnm.Print_Area" localSheetId="0">'ANEXO RIESGOS'!$B$1:$X$24</definedName>
    <definedName name="ASIGNACIÓN">'TABLAS VALORACIÓN'!$H$27:$H$28</definedName>
    <definedName name="CLASE">'TABLAS VALORACIÓN'!$C$27:$C$28</definedName>
    <definedName name="ETAPA">'TABLAS VALORACIÓN'!#REF!</definedName>
    <definedName name="FUENTE">'TABLAS VALORACIÓN'!$D$27:$D$28</definedName>
    <definedName name="IMPACTO">'TABLAS VALORACIÓN'!$G$27:$G$31</definedName>
    <definedName name="PROBABILIDAD">'TABLAS VALORACIÓN'!$F$27:$F$31</definedName>
    <definedName name="TIPO">'TABLAS VALORACIÓN'!#REF!</definedName>
    <definedName name="_xlnm.Print_Titles" localSheetId="0">'ANEXO RIESGOS'!$1:$6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7" i="1" l="1"/>
  <c r="R17" i="1" s="1"/>
  <c r="K17" i="1"/>
  <c r="L17" i="1" s="1"/>
  <c r="AB15" i="1"/>
  <c r="AA15" i="1"/>
  <c r="Z15" i="1"/>
  <c r="Y15" i="1"/>
  <c r="Q15" i="1"/>
  <c r="R15" i="1" s="1"/>
  <c r="K15" i="1"/>
  <c r="L15" i="1" s="1"/>
  <c r="Q16" i="1"/>
  <c r="R16" i="1" s="1"/>
  <c r="K16" i="1"/>
  <c r="L16" i="1" s="1"/>
  <c r="Q8" i="1" l="1"/>
  <c r="R8" i="1" s="1"/>
  <c r="K8" i="1"/>
  <c r="L8" i="1" s="1"/>
  <c r="Q13" i="1" l="1"/>
  <c r="R13" i="1" s="1"/>
  <c r="K13" i="1"/>
  <c r="L13" i="1" s="1"/>
  <c r="K22" i="1"/>
  <c r="L22" i="1" s="1"/>
  <c r="Q22" i="1"/>
  <c r="R22" i="1" s="1"/>
  <c r="Q9" i="1" l="1"/>
  <c r="R9" i="1" s="1"/>
  <c r="Q10" i="1"/>
  <c r="R10" i="1" s="1"/>
  <c r="Q11" i="1"/>
  <c r="R11" i="1" s="1"/>
  <c r="Q12" i="1"/>
  <c r="R12" i="1" s="1"/>
  <c r="Q18" i="1"/>
  <c r="R18" i="1" s="1"/>
  <c r="Q14" i="1"/>
  <c r="R14" i="1" s="1"/>
  <c r="Q19" i="1"/>
  <c r="R19" i="1" s="1"/>
  <c r="Q20" i="1"/>
  <c r="R20" i="1" s="1"/>
  <c r="Q21" i="1"/>
  <c r="R21" i="1" s="1"/>
  <c r="Q23" i="1"/>
  <c r="R23" i="1" s="1"/>
  <c r="K9" i="1"/>
  <c r="L9" i="1" s="1"/>
  <c r="K10" i="1"/>
  <c r="L10" i="1" s="1"/>
  <c r="K11" i="1"/>
  <c r="L11" i="1" s="1"/>
  <c r="K12" i="1"/>
  <c r="L12" i="1" s="1"/>
  <c r="K18" i="1"/>
  <c r="L18" i="1" s="1"/>
  <c r="K14" i="1"/>
  <c r="L14" i="1" s="1"/>
  <c r="K19" i="1"/>
  <c r="L19" i="1" s="1"/>
  <c r="K20" i="1"/>
  <c r="L20" i="1" s="1"/>
  <c r="K21" i="1"/>
  <c r="L21" i="1" s="1"/>
  <c r="K23" i="1"/>
  <c r="L23" i="1" s="1"/>
  <c r="K7" i="1" l="1"/>
  <c r="L7" i="1" s="1"/>
  <c r="Q7" i="1"/>
  <c r="R7" i="1" s="1"/>
  <c r="Y18" i="1" l="1"/>
  <c r="Z18" i="1"/>
  <c r="AA18" i="1"/>
  <c r="AB18" i="1"/>
</calcChain>
</file>

<file path=xl/sharedStrings.xml><?xml version="1.0" encoding="utf-8"?>
<sst xmlns="http://schemas.openxmlformats.org/spreadsheetml/2006/main" count="502" uniqueCount="236">
  <si>
    <t>Clase</t>
  </si>
  <si>
    <t>Fuente</t>
  </si>
  <si>
    <t>Etapa</t>
  </si>
  <si>
    <t>Tipo</t>
  </si>
  <si>
    <t>Descripción (Qué puede pasar y, cómo puede ocurrir)</t>
  </si>
  <si>
    <t>Consecuencia de la ocurrencia del evento</t>
  </si>
  <si>
    <t>Impacto</t>
  </si>
  <si>
    <t>Valoración del riesgo</t>
  </si>
  <si>
    <t>Categoría</t>
  </si>
  <si>
    <t>¿A quién se le asigna?</t>
  </si>
  <si>
    <t>Tratamiento/Controles a ser implementados</t>
  </si>
  <si>
    <t>Probabilidad</t>
  </si>
  <si>
    <t>¿Afecta la ejecución del contrato?</t>
  </si>
  <si>
    <t>Impacto después del tratamiento</t>
  </si>
  <si>
    <t>Monitoreo y revisión</t>
  </si>
  <si>
    <t>¿Cómo se realiza  el monitoreo?</t>
  </si>
  <si>
    <t>Periodicidad</t>
  </si>
  <si>
    <t>8,9,10</t>
  </si>
  <si>
    <t>Riesgo Extremo</t>
  </si>
  <si>
    <t>6 Y 7</t>
  </si>
  <si>
    <t>Riesgo Alto</t>
  </si>
  <si>
    <t>Riesgo Medio</t>
  </si>
  <si>
    <t>2,3 Y 4</t>
  </si>
  <si>
    <t>Riesgo Bajo</t>
  </si>
  <si>
    <t xml:space="preserve">Moderado </t>
  </si>
  <si>
    <t xml:space="preserve">  Raro (puede ocurrir excepcionalmente)  </t>
  </si>
  <si>
    <t xml:space="preserve"> Improbable (puede ocurrir ocasionalmente)</t>
  </si>
  <si>
    <t>Posible (puede ocurrir en cualquier momento futuro)</t>
  </si>
  <si>
    <t xml:space="preserve">Probable (probablemente va a ocurrir)                                          </t>
  </si>
  <si>
    <t>Casi cierto (ocurre en la mayoría de circunstancias)              </t>
  </si>
  <si>
    <t>Valoración  </t>
  </si>
  <si>
    <t>Clasificación Cualitativa</t>
  </si>
  <si>
    <t>Clasificación Monetaria</t>
  </si>
  <si>
    <t>Genera un impacto sobre el valor del contrato entre el cinco (5%) y el quince por ciento (15%).</t>
  </si>
  <si>
    <t>Incrementa el valor del contrato entre el quince (15%) y el treinta por ciento (30%).</t>
  </si>
  <si>
    <t>Impacto sobre el valor del contrato de más del treinta por ciento (30%).</t>
  </si>
  <si>
    <t>Los sobrecostos no representan más del cinco por ciento (5%) del valor del contrato.</t>
  </si>
  <si>
    <t>Los sobrecostos no representan mpas del uno por ciento (1%) del valor del contrato.</t>
  </si>
  <si>
    <t>Obstruye la ejecución del contrato de manera intrascendente.</t>
  </si>
  <si>
    <t>Dificulta la ejecución del contrato de manera baja. Aplicando medidas mínimas se puede lograr el objeto contractual.</t>
  </si>
  <si>
    <t>Afecta la ejecución del contrato sin alterar el beneficio de las partes.</t>
  </si>
  <si>
    <t>Obstruye la ejecución del contrato sustancialmente per aun así permite la consecución del objeto contractual.</t>
  </si>
  <si>
    <t>Perturba la ejecución del contrato de manera grave imposibilitando la consecución del objeto contractual.</t>
  </si>
  <si>
    <t>Valoración</t>
  </si>
  <si>
    <t xml:space="preserve">Insignificante </t>
  </si>
  <si>
    <t>Menor</t>
  </si>
  <si>
    <t>Mayor</t>
  </si>
  <si>
    <t>Catastrófico</t>
  </si>
  <si>
    <t>IMPACTO</t>
  </si>
  <si>
    <t>CLASE</t>
  </si>
  <si>
    <t>General</t>
  </si>
  <si>
    <t>Específico</t>
  </si>
  <si>
    <t>FUENTE</t>
  </si>
  <si>
    <t>Interno</t>
  </si>
  <si>
    <t>Externo</t>
  </si>
  <si>
    <t>Planeación</t>
  </si>
  <si>
    <t>Selección</t>
  </si>
  <si>
    <t>Contratación</t>
  </si>
  <si>
    <t>Ejecución</t>
  </si>
  <si>
    <t>Riesgos Sociales o Políticos</t>
  </si>
  <si>
    <t>Riesgos Operacionales</t>
  </si>
  <si>
    <t>Riesgos Regulatorios</t>
  </si>
  <si>
    <t>PROBABILIDAD</t>
  </si>
  <si>
    <t>1=Raro</t>
  </si>
  <si>
    <t>2=Improbable</t>
  </si>
  <si>
    <t>3=Posible</t>
  </si>
  <si>
    <t>4=Probable</t>
  </si>
  <si>
    <t>5=Casi cierto</t>
  </si>
  <si>
    <t>2= Menor</t>
  </si>
  <si>
    <t xml:space="preserve">1= Insignificante </t>
  </si>
  <si>
    <t xml:space="preserve">3= Moderado </t>
  </si>
  <si>
    <t>4= Mayor</t>
  </si>
  <si>
    <t>5= Catastrófico</t>
  </si>
  <si>
    <t>ICBF</t>
  </si>
  <si>
    <t>Contratista</t>
  </si>
  <si>
    <t>Probabilidad del Riesgo</t>
  </si>
  <si>
    <t>Impacto del riesgo</t>
  </si>
  <si>
    <t>Categoría del riesgo</t>
  </si>
  <si>
    <t>No.</t>
  </si>
  <si>
    <r>
      <t xml:space="preserve">TABLAS PARA VALORACIÓN DE RIESGO SEGÚN METODOLOGÍA CCE </t>
    </r>
    <r>
      <rPr>
        <b/>
        <sz val="11"/>
        <color rgb="FFFF0000"/>
        <rFont val="Arial"/>
        <family val="2"/>
      </rPr>
      <t>- No imprimir</t>
    </r>
  </si>
  <si>
    <t>Fuente: Agencia Nacional para la Contratación Pública – Colombia Compra Eficiente, http://www.colombiacompra.gov.co/es/manuales-y-documentos-tipo, disponible en internet, fecha de consulta 23 de enero de 2016.</t>
  </si>
  <si>
    <t>Responsable por implementar el tratamiento</t>
  </si>
  <si>
    <t>Elaborado de conformidad con la metodología propuesta por la Agencia Nacional para la Contratación Pública – Colombia Compra Eficiente, detallada en el “Manual para la Identificación y Cobertura del Riesgo en los Proceso de Contratación", fuente: http://www.colombiacompra.gov.co/es/manuales-y-documentos-tipo, disponible en internet, fecha de consulta 23 de enero de 2016.</t>
  </si>
  <si>
    <t>Plan anual de adquisición</t>
  </si>
  <si>
    <t>Perfeccionamiento</t>
  </si>
  <si>
    <t>Anexo #</t>
  </si>
  <si>
    <t>A partir de cuando se inicia el tratamiento</t>
  </si>
  <si>
    <t>Cuando se completa el tratamiento</t>
  </si>
  <si>
    <t>Vencimiento del plazo o acta de liquidación</t>
  </si>
  <si>
    <t>Descrición</t>
  </si>
  <si>
    <t>Si</t>
  </si>
  <si>
    <t>No</t>
  </si>
  <si>
    <t>ICBF y Contratista</t>
  </si>
  <si>
    <t>Durante esta estapa, la Entidad elabora los estudios previos y el proyecto de pliegos de condiciones o sus equivalentes. Dentro de las preguntas que la Entidad Estatal debe hacerse para identificar los
Riesgos de la etapa de planeación se encuentran las siguientes:
(i) La modalidad de contratación es adecuada para el bien servicio u obra necesitado.
(ii) Los requisitos habilitantes son los apropiados para el Proceso de Contratación y es posible
encontrar proponentes que los cumplan incluyendo los Riesgos relacionados con la habilidad para
determinar requisitos habilitantes consistentes con el Proceso de Contratación y con el sector
económico en el que actúan los posibles oferentes.
(iii) El valor del contrato corresponde a los precios del mercado.
(iv) La descripción del bien o servicio requerido es claro.
(v) El Proceso de Contratación cuenta con las condiciones que garanticen la transparencia, equidad
y competencia entre los proponentes.
(vi) El estudio de mercado permite identificar los aspectos de oferta y demanda del mercado
respectivo.
(vii) El diseño del Proceso de Contratación permite satisfacer las necesidades de la Entidad Estatal,
cumplir su misión y si es coherente con el cumplimiento de sus objetivos y metas.</t>
  </si>
  <si>
    <t>En la etapa de selección la Entidad Estatal selecciona al contratista. En esta etapa los Riesgos frecuentes son los siguientes:
(i) Falta de capacidad de la Entidad Estatal para promover y adelantar la selección del contratista,
incluyendo el riesgo de seleccionar aquellos que no cumplan con la totalidad de los requisitos
habilitantes o se encuentren incursos en alguna inhabilidad o incompatibilidad.
(ii) Riesgo de colusión.
(iii) Riesgo de ofertas artificialmente bajas.</t>
  </si>
  <si>
    <t xml:space="preserve"> Acto de Apertura del Proceso de
Contratación</t>
  </si>
  <si>
    <t xml:space="preserve"> Adjudicación o la declaración de desierto del Proceso de Contratación</t>
  </si>
  <si>
    <t xml:space="preserve"> Adjudicación del contrato objeto del proceso de contratación</t>
  </si>
  <si>
    <t xml:space="preserve"> En esta etapa los Riesgos frecuentes son los siguientes:
(i) Riesgo de que no se firme el contrato.
(ii) Riesgo de que no se presenten las garantías requeridas en los Documentos del Proceso de
Contratación o que su presentación sea tardía.
(iii) Riesgos asociados al incumplimiento de la publicación o el registro presupuestal del contrato.
(iv) Riesgos asociados a los reclamos de terceros sobre la selección del oferente que retrasen el
perfeccionamiento del contrato.</t>
  </si>
  <si>
    <t>Esta etapa puede extenderse cuando hay lugar a garantías de calidad, estabilidad y
mantenimiento, o a condiciones de disposición final o recuperación ambiental de las obras o bienes.
En esta etapa se cumplen con las obligaciones previstas en el contrato, permitiendo el logro del
objeto del Proceso de Contratación; en consecuencia los Riesgos frecuentes son los asociados al
cumplimiento del contrato y el logro del objeto propuesto, el rompimiento del equilibrio económico
del contrato, los asociados a la liquidación y terminación del contrato y aquellos relacionados con el
incumplimiento de la normativa posconsumo.</t>
  </si>
  <si>
    <t>Tipo de riesgo</t>
  </si>
  <si>
    <t>Descripción</t>
  </si>
  <si>
    <t>Riesgos Económicos:</t>
  </si>
  <si>
    <t xml:space="preserve">Riesgos Financieros: </t>
  </si>
  <si>
    <t xml:space="preserve">Riesgos de la Naturaleza: </t>
  </si>
  <si>
    <t xml:space="preserve"> Riesgos Ambientales: </t>
  </si>
  <si>
    <t xml:space="preserve">Riesgos Tecnológicos: </t>
  </si>
  <si>
    <t>Clase del Riesgo</t>
  </si>
  <si>
    <t>Fuente del Riesgo</t>
  </si>
  <si>
    <t>Fecha</t>
  </si>
  <si>
    <t>Denominación del bien o servicio</t>
  </si>
  <si>
    <t>Etapa del proceso</t>
  </si>
  <si>
    <t>Desde</t>
  </si>
  <si>
    <t>Hasta</t>
  </si>
  <si>
    <t>ETAPA</t>
  </si>
  <si>
    <t>TIPO</t>
  </si>
  <si>
    <t>Riesgos Económicos</t>
  </si>
  <si>
    <t>Riesgos Financieros</t>
  </si>
  <si>
    <t>Riesgos de la Naturaleza</t>
  </si>
  <si>
    <t>Riesgos Ambientales</t>
  </si>
  <si>
    <t>Riesgos Tecnológicos</t>
  </si>
  <si>
    <t>Es un Riesgo de todos los Procesos de Contratación adelantados por la Entidad Estatal, por lo cual está presente en toda su actividad contractual.</t>
  </si>
  <si>
    <t>Es un Riesgo propio del Proceso de Contratación objeto de análisis.</t>
  </si>
  <si>
    <t xml:space="preserve">Es un Riesgo asociado a la operación, capacidad, o situación particular de la Entidad Estatal
(reputacional, tecnológico). </t>
  </si>
  <si>
    <t>Es un Riesgo del sector del objeto del Proceso de Contratación, o asociado a asuntos no referidos a la Entidad Estatal (desastres económicos, existencia de monopolios, circunstancias electorales).</t>
  </si>
  <si>
    <t>Improbable (puede ocurrir ocasionalmente)</t>
  </si>
  <si>
    <t>Son los derivados del comportamiento del mercado, tales como la fluctuación
de los precios de los insumos, desabastecimiento y especulación de los mismos, entre otros.</t>
  </si>
  <si>
    <t>Son los derivados de los cambios de las políticas gubernamentales y de
cambios en las condiciones sociales que tengan impacto en la ejecución del contrato.</t>
  </si>
  <si>
    <t xml:space="preserve">Son los asociados a la operatividad del contrato, tales como la suficiencia del
presupuesto oficial, del plazo o los derivados de procesos, procedimientos, parámetros, sistemas de
información y tecnológicos, equipos humanos o técnicos inadecuados o insuficientes. </t>
  </si>
  <si>
    <t>Son (i) el riesgo de consecución de financiación o riesgo de liquidez para
obtener recursos para cumplir con el objeto del contrato, y (ii) el riesgo de las condiciones financieras
establecidas para la obtención de los recursos, tales como plazos, tasas, garantías, contragarantías,
y refinanciaciones, entre otros.</t>
  </si>
  <si>
    <t xml:space="preserve">Derivados de cambios regulatorios o reglamentarios que afecten la ecuación
económica del contrato. </t>
  </si>
  <si>
    <t xml:space="preserve">Son los eventos naturales previsibles en los cuales no hay intervención humana
que puedan tener impacto en la ejecución del contrato, por ejemplo los temblores, inundaciones,
lluvias, sequías, entre otros. </t>
  </si>
  <si>
    <t xml:space="preserve">Son los derivados de las obligaciones legales o reglamentarias de carácter ambiental, así como de las licencias, planes de manejo o de permisos y autorizaciones ambientales, incluyendo tasas retributivas y compensatorias, obligaciones de mitigación, tareas de monitoreo y control, entre otras. </t>
  </si>
  <si>
    <t>Son los derivados de fallas en los sistemas de comunicación de voz y de datos, suspensión de servicios públicos, nuevos desarrollos tecnológicos o estándares que deben ser tenidos en cuenta para la ejecución del contrato, obsolescencia tecnológica</t>
  </si>
  <si>
    <t>w</t>
  </si>
  <si>
    <t> Seguimiento al desarrollo del contrato</t>
  </si>
  <si>
    <t>Semanal</t>
  </si>
  <si>
    <t>Aumento al presupuesto inicialmente establecido</t>
  </si>
  <si>
    <t>Una vez se considere cerrado por parte del contratista y el supervisor del contrato</t>
  </si>
  <si>
    <t>Impedimento de continuar con la ejecución del contrato temporal o definitivamente.</t>
  </si>
  <si>
    <t>Inicio de ejecución del contrato</t>
  </si>
  <si>
    <t>Finalización de restricciones y protocolos para frenar la expansión del Coronavirus</t>
  </si>
  <si>
    <t>Al inicio de la obra</t>
  </si>
  <si>
    <t>Una vez La Entidad comunique que requiere la implementación del tratamiento</t>
  </si>
  <si>
    <t>Restricciones ocasionadas por las medidas de mitigación de la pandemia COVID-19, relacionadas con transporte y compra de materiales y equipos, restricciones al ingreso de infraestructuras propias de ICBF, restricciones de movilidad por parte del personal para realizar actividades requeridas en el contrato, entre otras.</t>
  </si>
  <si>
    <t>El contratista deberá presentar a la firma del acta de inicio un plan concreto de manejo de eventuales suspensiones de obra y su re inicio inmediato cuando se autorice su operación por parte del Gobierno, buscando siempre la atención de protocolos legales y el reinicio de la obra a la mayor brevedad brevedad posible.</t>
  </si>
  <si>
    <t xml:space="preserve">Con la revisión por parte del supervisor del plan que se presente para que se adecue a las necesidades de la entidad .
Validación y entrega de los  bienes  o servicios requeridos en el contrato </t>
  </si>
  <si>
    <t xml:space="preserve">Se presente objeción por parte de la comunidad frente al desarrollo de los proyectos en las zonas priorizadas. </t>
  </si>
  <si>
    <t xml:space="preserve">Retraso en la ejecución del contrato, inicio de la obra o recibo a satisfacción. </t>
  </si>
  <si>
    <t>Realizar socialización de los proyectos y sus impactos en las zonas priorizadas y comunidades en general.
Recorridos y reuniones extraordinarias con la comunidad.</t>
  </si>
  <si>
    <t>Hasta la finalización del contrato</t>
  </si>
  <si>
    <t xml:space="preserve">Realizando seguimiento en comités de obra y socializaciones de proyectos con la comunidad cuando se requiera. </t>
  </si>
  <si>
    <t>Cuando se presente objeción por parte de la comunidad para la ejecución del contrato.</t>
  </si>
  <si>
    <t>Retraso en el inicio para la ejecución de los trabajos.
Afectación al cronograma de ejecución, variación de algunas obras del contrato y por ende cantidades de obra.</t>
  </si>
  <si>
    <t>Hasta la obtención de licencias, permisos, autorizaciones.</t>
  </si>
  <si>
    <t>Seguimiento por parte del supervisor a la gestión documentada por parte del contratista para la obtención de licencias, permisos y autorizaciones ambientales.</t>
  </si>
  <si>
    <t>En comités de obra realizar verificación de la gestión realizada y sus resultados por parte del contratista.
Seguimiento a informes ambientales por parte de la supervisión ambiental.</t>
  </si>
  <si>
    <t>Posible alteración social u ocurrencia de actos terroristas, paros, huelgas y demás que afecten el orden público y se situen en las zonas de influencia de los Estudios  y Diseños.</t>
  </si>
  <si>
    <t>Imposibilidad parcial o total de realizar las labores inherentes a la Consultoría</t>
  </si>
  <si>
    <t>Solicitar y disponer de Información confiable sobre aspectos de orden público en la zonas de influencia de los Estudios y Diseños. Labor a cargo del Consultor, solicitud de Gestión y/o acompañamiento de las autoridades competentes. Establecer un plan de contingencia.</t>
  </si>
  <si>
    <t>Al inicio de la manifestación y/o evidencia del riesgo</t>
  </si>
  <si>
    <t>A la terminación de la ocurrencia del evento</t>
  </si>
  <si>
    <t>Cuando se presente el evento</t>
  </si>
  <si>
    <t xml:space="preserve">A partir de la información oficial, información del Consultor y/o Interventor, de las autoridades competentes, se determinan acciones a seguir, para procurar la menor afectación posible. </t>
  </si>
  <si>
    <t>Modificaciones de licencias y/o permisos para el desarrollo de los proyectos.</t>
  </si>
  <si>
    <t>Cuando se cuente con licencia y/o permisos debidamente ejecutoriadas o autorizadas y ésta sea modificada por solicitud de otras entidades involucradas, la entidad determinara responsables para pago de dicho proceso.</t>
  </si>
  <si>
    <t xml:space="preserve">Seguimiento por parte del supervisor del contrato, a la gestión documentada por parte del contratista, para la modificación de licencias y/o permisos de acuerdo a las necesidades que se presenten del proyecto. </t>
  </si>
  <si>
    <t>Verificacion en  comités de obra de la gestión realizada y documentación de dichos tramites adelantados por el contratista.</t>
  </si>
  <si>
    <t>Cuando se requiera adelantar trámites de forma semanal.</t>
  </si>
  <si>
    <t>Demora por parte de las entidades encargadas de expedir documentos  relacionados con  la obtención de licencias y/o permisos ambientales por demora y/o inadecuada presentación de soportes y estudios necesarios.</t>
  </si>
  <si>
    <t>Retraso en la ejecución de los trabajos en los proyectos.
Afectación al cronograma de ejecución, variación de algunas obras del contrato y por ende cantidades de obra.</t>
  </si>
  <si>
    <t>Demora por parte de las entidades encargadas de expedir documentos  relacionados con el proceso de tramites de urbanismo y construcción para la obtención de permisos y/o autorizaciones de licencias, para la ejecución de las obras, traslado o habilitación de redes en general, cambios o modificaciones que sean solicitados para la obtención permisos requeridos.</t>
  </si>
  <si>
    <t>Realizando seguimiento y verificación en comités de obra a la gestión y documentación adelantada por parte del contratista, para la obtención de licencias, permisos, autorizaciones y de mas tramites necesarios.</t>
  </si>
  <si>
    <t xml:space="preserve">Cambios en la normatividad que afectan la normal ejecución del contrato. </t>
  </si>
  <si>
    <t>Realizar el proyecto de forma iterativa, incremental para tener en cuenta los cambios normativos y por medio de Comites de Seguimiento identificar y verificar cambios que se puedan presentar en la normavitidad durante la ejecucion del contrato que puedan afectar los proyectos.</t>
  </si>
  <si>
    <t xml:space="preserve">Cambio del Equipo de Trabajo. Se refiere a la posibilidad que durante la Ejecución de la Consultoría sea necesario el cambio parcial o total del equipo de trabajo. </t>
  </si>
  <si>
    <t>Realizar mayores reprocesos de Estudios y Diseños por la nueva contratación de personal.</t>
  </si>
  <si>
    <t>El Consultor deberá garantizar una establidad organizacional y laboral favorable que mitigue la deserción de personal.</t>
  </si>
  <si>
    <t>Éxito en el cumplimiento de las metas propuesta de Consultoria y las obligaciones contractuales.</t>
  </si>
  <si>
    <t>Cada vez que se requiera</t>
  </si>
  <si>
    <t>Al inicio de la manifestación del riesgo</t>
  </si>
  <si>
    <t>Fallas en la planeación, logistica u organización del contratista que retrasen la entrega de los bienes y/o servicios requeridos por la Entidad.</t>
  </si>
  <si>
    <t>Retrasos en al ejecucion y/o incumplimiento del obejto contractual.</t>
  </si>
  <si>
    <t>Obligación por parte del Contratista de entregar cronograma para la ejecución de las activdiades requeridas en ejecución el contrato.</t>
  </si>
  <si>
    <t>Desde la planeación de la oferta.</t>
  </si>
  <si>
    <t>Hasta la terminación del contrato.</t>
  </si>
  <si>
    <t>Revisión y seguimiento del cronograma entregado por el contratista</t>
  </si>
  <si>
    <t>De acuerdo con lo establecido en la FCT</t>
  </si>
  <si>
    <t xml:space="preserve">Bienes y/o servicios que no cumplen con las especificaciones técnicas o cantidades solicitadas por la Entidad. </t>
  </si>
  <si>
    <t>Retrasos en la ejecución y/o incumplimiento del objeto contractual</t>
  </si>
  <si>
    <t>Especificaciones técnicas claras y precisas que permitan un seguimiento puntual y periódico.</t>
  </si>
  <si>
    <t>Desde la estructuración de los documentos del proceso</t>
  </si>
  <si>
    <t>Seguimiento períodico a los bienes y servicios entregados</t>
  </si>
  <si>
    <t xml:space="preserve">Hasta el final de la ejecución del contrato.
</t>
  </si>
  <si>
    <t>Incumplimiento de los requisitos de perfeccionamiento y ejecucion del contrato.</t>
  </si>
  <si>
    <t>Retrasos en el inicio de la ejecución o imposibilidad de ejecutar el contrato.</t>
  </si>
  <si>
    <t>Establecer un seguimiento puntual y requerimientos al contratista, de modo que entregue los documentos para el perfeccionamiento del contrato a tiempo</t>
  </si>
  <si>
    <t>Desde el acto de adjudicación</t>
  </si>
  <si>
    <t>Hasta el perfeccionamiento del contrato</t>
  </si>
  <si>
    <t>Seguimiento a la entrega de los documentos para el perfeccionamiento del contrato</t>
  </si>
  <si>
    <t>Diario</t>
  </si>
  <si>
    <t>Estimacion inadecuada de los costos por parte de los oferentes.</t>
  </si>
  <si>
    <t>Desequilibrio económico para el contratista, que puede ocasionar retrasos en la ejecución del contrato y/o incumplimiento del objeto contractual.</t>
  </si>
  <si>
    <t>La Entidad debe incluir en los documentos del proceso toda la información requerida por los oferentes para realizar una estimación adecuada de los riesgos.
La Entidad debe establecer requisitos habilitantes mínimos acordes con las características del contrato.
Los oferentes deben analizar detalladamente los documentos del proceso, utilizando el plazo para remitir observaciones, de modo que pueda realizar una adecuada planeación y estimación de los costos del contrato.</t>
  </si>
  <si>
    <t>Hasta la fecha de presentación de la oferta</t>
  </si>
  <si>
    <t>Revisión y seguimiento al cumplimiento de las obligaciones contractuales</t>
  </si>
  <si>
    <t>Contínuo</t>
  </si>
  <si>
    <t>Realizar diagnósticos, estudios, diseños, permisos, trámites y obtención de licencias para construir Centros Sacúdete.</t>
  </si>
  <si>
    <t>SI</t>
  </si>
  <si>
    <t>Desde el inicio de la ejecución del contrato.</t>
  </si>
  <si>
    <t>Hasta la finalización del contrato.</t>
  </si>
  <si>
    <t>Accidentes laborales del personal adscrito al contratista de consultoria.</t>
  </si>
  <si>
    <t>Retraso en la ejecución  del contrato, ocasionado por la necesidad de remplazar el personal dispuesto por el Contratista.
Carga económica surgida por la ocurrencia del  accidente laboral en el cual se vio involuctrado el personal dispuesto por el Contratistade Consultoria, para la ejecución del Contrato.</t>
  </si>
  <si>
    <t>Garantizar el pago y permanencia de las afiliaciones del personal dispuesto por el Contratista de Consultoria, a los sistemas obligatorios de salud, con el tipo de riesgo adecuado para las actividades a ejecutar. 
Proporcionar a su personal y durante la ejecución del contrato, los elementos de dotación y protección personal requeridos para la ejecución de las labores a ejecutar el contrato.
Capacitar al personal para que cuenten con la idoneidad y competencia  en el manejo de equipos, herramientas e insumos.
Identificar peligros, valorar riesgos y determinar controles documentados, en el marco de la Seguridad y Salud en el Trabajo.</t>
  </si>
  <si>
    <t>Verificando el estado de afiliación del personal adscrito al Contratista de Consultoria para la ejecución.
Realizando el uso de elementos de protección y seguridad, implementación de protocolos para ejecución de actividades, entre otros.
Revisando los informes de interventoría, sobre el particular.</t>
  </si>
  <si>
    <t>Retardo en el cumplimiento del cronograma por causas imputables al contratista.</t>
  </si>
  <si>
    <t>Incumplimiento y efectos negativos presupuestales.</t>
  </si>
  <si>
    <t>Informes de ejecución de la
consultoría.</t>
  </si>
  <si>
    <t>Revisando a detalle las actividades a desarrollar para acertar en el tiempo de ejecucion plasmado en el cronograma para reducir la posibilidad.
Se debe llevar Bitácoras de ejecución para realizar seguimiento a las actividades requeridas en el contrato.</t>
  </si>
  <si>
    <t>Diseños y estudios ejecutados que no cumplan con los requerimientos de calidad o normas mínimas, que
afecten el proceso de ejecución del contrato.</t>
  </si>
  <si>
    <t>Retraso en las actividades contractuales. Sobrecosto del contrato.</t>
  </si>
  <si>
    <t>Cumplimento y seguimiento de las actividades de consultoría y aplicación de la normatividad vigente.</t>
  </si>
  <si>
    <t>Supervisión y verificación permanente de las actividades de la consultoría.</t>
  </si>
  <si>
    <t>Cambios en diseños, especificaciones u otro requerimiento técnico que se presente previo al inicio del contrato y/o durante la ejecución del mismo.</t>
  </si>
  <si>
    <t>Retraso en las actividades contractuales.</t>
  </si>
  <si>
    <t>El contratista deberá presentar oportunamente los diseños y especificaciones, para el aval respectivo de la interventoría.</t>
  </si>
  <si>
    <t>Supervisando los cambios de diseño, especificaciones, requerimientos, etc. Que se presenten.</t>
  </si>
  <si>
    <t>Viabilidad sobre el uso del suelo del predio asignado a la construcción.</t>
  </si>
  <si>
    <t>Afectación en la ejecución y cumplimiento de las obras a contratar.</t>
  </si>
  <si>
    <t>Seguimiento a los trámites antes los organismos de control regionales y/o locales.
Deben estar actualizados y acorde a la normas vigentes.</t>
  </si>
  <si>
    <t>Seguimiento permanente
 de las actividades adelantadas con las entidades competentes.</t>
  </si>
  <si>
    <t>ghj</t>
  </si>
  <si>
    <t>asd</t>
  </si>
  <si>
    <t>sdfd</t>
  </si>
  <si>
    <t>sfd</t>
  </si>
  <si>
    <t>Seguimiento por parte del supervisor del contrato, a la gestión documentada por parte del contratista, para la obtención de licencias, licencias de construcción y de reconocimiento, permisos, autorizaciones de acuerdo a los diseños, planos, protocolos y procedimientos establecidos por las entidades involucradas.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</si>
</sst>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8"/>
      <color theme="1"/>
      <name val="Arial"/>
      <family val="2"/>
    </font>
    <font>
      <sz val="8"/>
      <name val="Arial"/>
      <family val="2"/>
    </font>
    <font>
      <sz val="10"/>
      <color theme="1"/>
      <name val="Arial"/>
      <family val="2"/>
    </font>
    <font>
      <b/>
      <sz val="11"/>
      <color rgb="FF00B0F0"/>
      <name val="Arial"/>
      <family val="2"/>
    </font>
    <font>
      <b/>
      <sz val="11"/>
      <color rgb="FFFF0000"/>
      <name val="Arial"/>
      <family val="2"/>
    </font>
    <font>
      <sz val="9"/>
      <name val="Arial"/>
      <family val="2"/>
    </font>
    <font>
      <b/>
      <sz val="10"/>
      <color theme="1"/>
      <name val="Arial"/>
      <family val="2"/>
    </font>
    <font>
      <b/>
      <sz val="9"/>
      <name val="Arial"/>
      <family val="2"/>
    </font>
    <font>
      <sz val="9"/>
      <name val="Arial"/>
      <family val="5"/>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0" tint="-0.34998626667073579"/>
        <bgColor indexed="64"/>
      </patternFill>
    </fill>
    <fill>
      <patternFill patternType="solid">
        <fgColor rgb="FF00B050"/>
        <bgColor indexed="64"/>
      </patternFill>
    </fill>
    <fill>
      <patternFill patternType="solid">
        <fgColor rgb="FFFF0000"/>
        <bgColor indexed="64"/>
      </patternFill>
    </fill>
    <fill>
      <patternFill patternType="solid">
        <fgColor theme="5" tint="-0.249977111117893"/>
        <bgColor indexed="64"/>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14">
    <xf numFmtId="0" fontId="0" fillId="0" borderId="0" xfId="0"/>
    <xf numFmtId="0" fontId="0" fillId="0" borderId="1" xfId="0" applyBorder="1" applyAlignment="1" applyProtection="1">
      <alignment horizontal="center" vertical="center" textRotation="90"/>
      <protection hidden="1"/>
    </xf>
    <xf numFmtId="0" fontId="1" fillId="0" borderId="0" xfId="0" applyFont="1"/>
    <xf numFmtId="0" fontId="1" fillId="0" borderId="1" xfId="0" applyFont="1" applyBorder="1" applyAlignment="1" applyProtection="1">
      <alignment horizontal="center" vertical="center"/>
      <protection locked="0"/>
    </xf>
    <xf numFmtId="0" fontId="1" fillId="0" borderId="1" xfId="0" applyFont="1" applyBorder="1" applyAlignment="1" applyProtection="1">
      <alignment horizontal="center" vertical="center" textRotation="90"/>
      <protection locked="0"/>
    </xf>
    <xf numFmtId="0" fontId="1" fillId="0" borderId="1" xfId="0" applyFont="1" applyBorder="1" applyAlignment="1" applyProtection="1">
      <alignment horizontal="justify" vertical="center" wrapText="1"/>
      <protection locked="0"/>
    </xf>
    <xf numFmtId="0" fontId="1" fillId="0" borderId="1" xfId="0" applyFont="1" applyBorder="1" applyAlignment="1" applyProtection="1">
      <alignment horizontal="center" vertical="center" wrapText="1"/>
      <protection locked="0"/>
    </xf>
    <xf numFmtId="0" fontId="1" fillId="0" borderId="0" xfId="0" applyFont="1" applyBorder="1" applyAlignment="1" applyProtection="1">
      <alignment horizontal="center" vertical="center" textRotation="90"/>
      <protection hidden="1"/>
    </xf>
    <xf numFmtId="0" fontId="3" fillId="0" borderId="0" xfId="0" applyFont="1" applyAlignment="1">
      <alignment vertical="center" wrapText="1"/>
    </xf>
    <xf numFmtId="0" fontId="1" fillId="3" borderId="1" xfId="0" applyFont="1" applyFill="1" applyBorder="1" applyAlignment="1" applyProtection="1">
      <alignment horizontal="center" vertical="center" wrapText="1"/>
      <protection locked="0"/>
    </xf>
    <xf numFmtId="14" fontId="1" fillId="0" borderId="0" xfId="0" applyNumberFormat="1" applyFont="1"/>
    <xf numFmtId="0" fontId="1" fillId="0" borderId="0" xfId="0" applyFont="1" applyAlignment="1">
      <alignment wrapText="1"/>
    </xf>
    <xf numFmtId="0" fontId="1" fillId="4" borderId="1" xfId="0" applyNumberFormat="1" applyFont="1" applyFill="1" applyBorder="1" applyAlignment="1" applyProtection="1">
      <alignment horizontal="center" vertical="center"/>
    </xf>
    <xf numFmtId="0" fontId="1" fillId="6" borderId="1" xfId="0" applyNumberFormat="1" applyFont="1" applyFill="1" applyBorder="1" applyAlignment="1" applyProtection="1">
      <alignment horizontal="center" vertical="center"/>
    </xf>
    <xf numFmtId="0" fontId="1" fillId="0" borderId="0" xfId="0" applyNumberFormat="1" applyFont="1" applyProtection="1"/>
    <xf numFmtId="0" fontId="1" fillId="5" borderId="1" xfId="0" applyNumberFormat="1" applyFont="1" applyFill="1" applyBorder="1" applyAlignment="1" applyProtection="1">
      <alignment horizontal="center" vertical="center"/>
    </xf>
    <xf numFmtId="0" fontId="1" fillId="0" borderId="0" xfId="0" applyNumberFormat="1" applyFont="1" applyAlignment="1" applyProtection="1">
      <alignment horizontal="justify" vertical="center"/>
    </xf>
    <xf numFmtId="0" fontId="1" fillId="0" borderId="1" xfId="0" applyNumberFormat="1" applyFont="1" applyBorder="1" applyAlignment="1" applyProtection="1">
      <alignment horizontal="center" vertical="center" wrapText="1"/>
    </xf>
    <xf numFmtId="0" fontId="1" fillId="5" borderId="1" xfId="0" applyNumberFormat="1" applyFont="1" applyFill="1" applyBorder="1" applyAlignment="1" applyProtection="1">
      <alignment horizontal="center" vertical="center" wrapText="1"/>
    </xf>
    <xf numFmtId="0" fontId="1" fillId="0" borderId="1" xfId="0" applyNumberFormat="1" applyFont="1" applyBorder="1" applyAlignment="1" applyProtection="1">
      <alignment horizontal="justify" vertical="center"/>
    </xf>
    <xf numFmtId="0" fontId="1" fillId="0" borderId="1" xfId="0" applyNumberFormat="1" applyFont="1" applyBorder="1" applyAlignment="1" applyProtection="1">
      <alignment horizontal="center" vertical="center"/>
    </xf>
    <xf numFmtId="0" fontId="1" fillId="0" borderId="0" xfId="0" applyNumberFormat="1" applyFont="1" applyBorder="1" applyAlignment="1" applyProtection="1">
      <alignment horizontal="center" vertical="center"/>
    </xf>
    <xf numFmtId="0" fontId="1" fillId="0" borderId="1" xfId="0" applyNumberFormat="1" applyFont="1" applyFill="1" applyBorder="1" applyAlignment="1" applyProtection="1">
      <alignment horizontal="center" vertical="center"/>
    </xf>
    <xf numFmtId="0" fontId="2" fillId="0" borderId="0" xfId="0" applyNumberFormat="1" applyFont="1" applyProtection="1"/>
    <xf numFmtId="0" fontId="2" fillId="0" borderId="0" xfId="0" applyNumberFormat="1" applyFont="1" applyFill="1" applyBorder="1" applyProtection="1"/>
    <xf numFmtId="0" fontId="2" fillId="0" borderId="0" xfId="0" applyNumberFormat="1" applyFont="1" applyFill="1" applyBorder="1" applyAlignment="1" applyProtection="1">
      <alignment horizontal="center" vertical="center"/>
    </xf>
    <xf numFmtId="0" fontId="4" fillId="0" borderId="0" xfId="0" applyNumberFormat="1" applyFont="1" applyProtection="1"/>
    <xf numFmtId="0" fontId="1" fillId="7" borderId="1" xfId="0" applyNumberFormat="1" applyFont="1" applyFill="1" applyBorder="1" applyAlignment="1" applyProtection="1">
      <alignment horizontal="center" vertical="center"/>
    </xf>
    <xf numFmtId="0" fontId="1" fillId="8" borderId="1" xfId="0" applyNumberFormat="1" applyFont="1" applyFill="1" applyBorder="1" applyAlignment="1" applyProtection="1">
      <alignment horizontal="center" vertical="center"/>
    </xf>
    <xf numFmtId="0" fontId="1" fillId="0" borderId="1" xfId="0" applyNumberFormat="1" applyFont="1" applyBorder="1" applyAlignment="1" applyProtection="1">
      <alignment vertical="center"/>
    </xf>
    <xf numFmtId="0" fontId="1" fillId="0" borderId="1" xfId="0" applyNumberFormat="1" applyFont="1" applyBorder="1" applyAlignment="1" applyProtection="1">
      <alignment horizontal="left" vertical="center"/>
    </xf>
    <xf numFmtId="14" fontId="1" fillId="0" borderId="1" xfId="0" applyNumberFormat="1" applyFont="1" applyFill="1" applyBorder="1" applyAlignment="1" applyProtection="1">
      <alignment horizontal="center" vertical="center" wrapText="1"/>
      <protection locked="0"/>
    </xf>
    <xf numFmtId="0" fontId="1" fillId="0" borderId="0" xfId="0" applyNumberFormat="1" applyFont="1" applyAlignment="1" applyProtection="1">
      <alignment wrapText="1"/>
    </xf>
    <xf numFmtId="0" fontId="1" fillId="0" borderId="0" xfId="0" applyNumberFormat="1" applyFont="1" applyBorder="1" applyProtection="1"/>
    <xf numFmtId="0" fontId="1" fillId="9" borderId="1" xfId="0" applyNumberFormat="1" applyFont="1" applyFill="1" applyBorder="1" applyAlignment="1" applyProtection="1">
      <alignment vertical="center"/>
    </xf>
    <xf numFmtId="0" fontId="1" fillId="0" borderId="2" xfId="0" applyFont="1" applyBorder="1" applyAlignment="1" applyProtection="1">
      <alignment horizontal="center" vertical="center" wrapText="1"/>
      <protection locked="0"/>
    </xf>
    <xf numFmtId="0" fontId="1" fillId="9" borderId="1" xfId="0" applyNumberFormat="1" applyFont="1" applyFill="1" applyBorder="1" applyAlignment="1" applyProtection="1">
      <alignment horizontal="center" vertical="center" wrapText="1"/>
    </xf>
    <xf numFmtId="0" fontId="1" fillId="0" borderId="1" xfId="0" applyNumberFormat="1" applyFont="1" applyBorder="1" applyAlignment="1" applyProtection="1">
      <alignment horizontal="left" vertical="center" wrapText="1"/>
    </xf>
    <xf numFmtId="0" fontId="7" fillId="0" borderId="2" xfId="0" applyFont="1" applyFill="1" applyBorder="1" applyAlignment="1">
      <alignment horizontal="center" vertical="center"/>
    </xf>
    <xf numFmtId="0" fontId="6" fillId="2" borderId="2" xfId="0" applyFont="1" applyFill="1" applyBorder="1" applyAlignment="1">
      <alignment horizontal="center" textRotation="90" wrapText="1"/>
    </xf>
    <xf numFmtId="0" fontId="6" fillId="2" borderId="1" xfId="0" applyFont="1" applyFill="1" applyBorder="1" applyAlignment="1">
      <alignment horizontal="center" textRotation="90" wrapText="1"/>
    </xf>
    <xf numFmtId="0" fontId="1" fillId="0" borderId="1" xfId="0" applyNumberFormat="1" applyFont="1" applyBorder="1" applyAlignment="1" applyProtection="1">
      <alignment vertical="center" wrapText="1"/>
    </xf>
    <xf numFmtId="0" fontId="1" fillId="0" borderId="0" xfId="0" applyNumberFormat="1" applyFont="1" applyBorder="1" applyAlignment="1" applyProtection="1">
      <alignment horizontal="left" vertical="center" wrapText="1"/>
    </xf>
    <xf numFmtId="0" fontId="8" fillId="2" borderId="1" xfId="0" applyFont="1" applyFill="1" applyBorder="1" applyAlignment="1">
      <alignment horizontal="center" vertical="center" textRotation="90" wrapText="1"/>
    </xf>
    <xf numFmtId="0" fontId="1" fillId="0" borderId="1" xfId="0" quotePrefix="1" applyFont="1" applyBorder="1" applyAlignment="1" applyProtection="1">
      <alignment horizontal="justify" vertical="center" wrapText="1"/>
      <protection locked="0"/>
    </xf>
    <xf numFmtId="0" fontId="1" fillId="0" borderId="1" xfId="0" applyFont="1" applyFill="1" applyBorder="1" applyAlignment="1" applyProtection="1">
      <alignment horizontal="justify" vertical="center" wrapText="1"/>
      <protection locked="0"/>
    </xf>
    <xf numFmtId="14" fontId="7" fillId="0" borderId="1" xfId="0" applyNumberFormat="1" applyFont="1" applyFill="1" applyBorder="1" applyAlignment="1">
      <alignment horizontal="left" vertical="center"/>
    </xf>
    <xf numFmtId="14" fontId="1" fillId="0" borderId="1" xfId="0" applyNumberFormat="1" applyFont="1" applyBorder="1" applyAlignment="1" applyProtection="1">
      <alignment horizontal="center" vertical="center" wrapText="1"/>
      <protection locked="0"/>
    </xf>
    <xf numFmtId="0" fontId="1" fillId="0" borderId="1" xfId="0" applyFont="1" applyBorder="1" applyAlignment="1" applyProtection="1">
      <alignment horizontal="left" vertical="center" wrapText="1"/>
      <protection locked="0"/>
    </xf>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7" fillId="0" borderId="1" xfId="0" applyFont="1" applyFill="1" applyBorder="1" applyAlignment="1">
      <alignment horizontal="center" vertical="center"/>
    </xf>
    <xf numFmtId="0" fontId="2" fillId="0" borderId="1" xfId="0" applyFont="1" applyBorder="1" applyAlignment="1" applyProtection="1">
      <alignment horizontal="center" vertical="center" textRotation="90"/>
      <protection locked="0"/>
    </xf>
    <xf numFmtId="0" fontId="1" fillId="0" borderId="6" xfId="0" applyFont="1" applyBorder="1" applyAlignment="1" applyProtection="1">
      <alignment horizontal="justify" vertical="center" wrapText="1"/>
      <protection locked="0"/>
    </xf>
    <xf numFmtId="0" fontId="1" fillId="0" borderId="2" xfId="0" applyFont="1" applyBorder="1" applyAlignment="1" applyProtection="1">
      <alignment horizontal="center" vertical="center"/>
      <protection locked="0"/>
    </xf>
    <xf numFmtId="49" fontId="1" fillId="0" borderId="4" xfId="0" applyNumberFormat="1" applyFont="1" applyBorder="1" applyAlignment="1">
      <alignment horizontal="left" vertical="center" wrapText="1"/>
    </xf>
    <xf numFmtId="49" fontId="1" fillId="0" borderId="1" xfId="0" applyNumberFormat="1" applyFont="1" applyBorder="1" applyAlignment="1">
      <alignment horizontal="left" vertical="center" wrapText="1"/>
    </xf>
    <xf numFmtId="0" fontId="2" fillId="0" borderId="1" xfId="0" applyFont="1" applyBorder="1" applyAlignment="1" applyProtection="1">
      <alignment horizontal="justify" vertical="center" wrapText="1"/>
      <protection locked="0"/>
    </xf>
    <xf numFmtId="0" fontId="1" fillId="0" borderId="0" xfId="0" applyFont="1" applyAlignment="1" applyProtection="1">
      <alignment horizontal="center" vertical="center" textRotation="90"/>
      <protection hidden="1"/>
    </xf>
    <xf numFmtId="0" fontId="2" fillId="0" borderId="1" xfId="0" applyFont="1" applyBorder="1" applyAlignment="1" applyProtection="1">
      <alignment horizontal="center" vertical="center" wrapText="1"/>
      <protection locked="0"/>
    </xf>
    <xf numFmtId="0" fontId="1" fillId="0" borderId="1" xfId="0" applyFont="1" applyFill="1" applyBorder="1" applyAlignment="1" applyProtection="1">
      <alignment horizontal="center" vertical="center"/>
      <protection locked="0"/>
    </xf>
    <xf numFmtId="0" fontId="1" fillId="0" borderId="0" xfId="0" applyFont="1" applyBorder="1" applyAlignment="1">
      <alignment horizontal="center"/>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textRotation="90" wrapText="1"/>
    </xf>
    <xf numFmtId="0" fontId="3" fillId="3" borderId="1"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7" fillId="0" borderId="11"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9" fillId="0" borderId="11" xfId="0" applyFont="1" applyBorder="1" applyAlignment="1">
      <alignment horizontal="center" vertical="center" wrapText="1"/>
    </xf>
    <xf numFmtId="0" fontId="6" fillId="0" borderId="5" xfId="0" applyFont="1" applyBorder="1" applyAlignment="1">
      <alignment horizontal="center" vertical="center" wrapText="1"/>
    </xf>
    <xf numFmtId="0" fontId="6" fillId="0" borderId="9" xfId="0" applyFont="1" applyBorder="1" applyAlignment="1">
      <alignment horizontal="center" vertical="center" wrapText="1"/>
    </xf>
    <xf numFmtId="0" fontId="8" fillId="2" borderId="5" xfId="0" applyFont="1" applyFill="1" applyBorder="1" applyAlignment="1">
      <alignment horizontal="center" vertical="center" textRotation="90" wrapText="1"/>
    </xf>
    <xf numFmtId="0" fontId="8" fillId="2" borderId="6" xfId="0" applyFont="1" applyFill="1" applyBorder="1" applyAlignment="1">
      <alignment horizontal="center" vertical="center" textRotation="90" wrapText="1"/>
    </xf>
    <xf numFmtId="0" fontId="1" fillId="5" borderId="1" xfId="0" applyNumberFormat="1" applyFont="1" applyFill="1" applyBorder="1" applyAlignment="1" applyProtection="1">
      <alignment horizontal="center" vertical="center"/>
    </xf>
    <xf numFmtId="0" fontId="1" fillId="5" borderId="1" xfId="0" applyNumberFormat="1" applyFont="1" applyFill="1" applyBorder="1" applyAlignment="1" applyProtection="1">
      <alignment horizontal="center" vertical="center" textRotation="90"/>
    </xf>
    <xf numFmtId="0" fontId="1" fillId="5" borderId="1" xfId="0" applyNumberFormat="1" applyFont="1" applyFill="1" applyBorder="1" applyAlignment="1" applyProtection="1">
      <alignment horizontal="center" vertical="center" wrapText="1"/>
    </xf>
    <xf numFmtId="0" fontId="1" fillId="5" borderId="2" xfId="0" applyNumberFormat="1" applyFont="1" applyFill="1" applyBorder="1" applyAlignment="1" applyProtection="1">
      <alignment horizontal="center" vertical="center"/>
    </xf>
    <xf numFmtId="0" fontId="1" fillId="5" borderId="3" xfId="0" applyNumberFormat="1" applyFont="1" applyFill="1" applyBorder="1" applyAlignment="1" applyProtection="1">
      <alignment horizontal="center" vertical="center"/>
    </xf>
    <xf numFmtId="0" fontId="1" fillId="5" borderId="4" xfId="0" applyNumberFormat="1" applyFont="1" applyFill="1" applyBorder="1" applyAlignment="1" applyProtection="1">
      <alignment horizontal="center" vertical="center"/>
    </xf>
    <xf numFmtId="0" fontId="1" fillId="5" borderId="2" xfId="0" applyNumberFormat="1" applyFont="1" applyFill="1" applyBorder="1" applyAlignment="1" applyProtection="1">
      <alignment horizontal="center" vertical="center" wrapText="1"/>
    </xf>
    <xf numFmtId="0" fontId="1" fillId="5" borderId="4" xfId="0" applyNumberFormat="1" applyFont="1" applyFill="1" applyBorder="1" applyAlignment="1" applyProtection="1">
      <alignment horizontal="center" vertical="center" wrapText="1"/>
    </xf>
    <xf numFmtId="0" fontId="1" fillId="5" borderId="1" xfId="0" applyNumberFormat="1" applyFont="1" applyFill="1" applyBorder="1" applyAlignment="1" applyProtection="1">
      <alignment horizontal="center"/>
    </xf>
    <xf numFmtId="0" fontId="1" fillId="0" borderId="1" xfId="0" applyNumberFormat="1" applyFont="1" applyBorder="1" applyAlignment="1" applyProtection="1">
      <alignment horizontal="left" vertical="top" wrapText="1"/>
    </xf>
    <xf numFmtId="0" fontId="1" fillId="9" borderId="1" xfId="0" applyNumberFormat="1" applyFont="1" applyFill="1" applyBorder="1" applyAlignment="1" applyProtection="1">
      <alignment horizontal="center" vertical="center" wrapText="1"/>
    </xf>
    <xf numFmtId="0" fontId="1" fillId="0" borderId="1" xfId="0" applyNumberFormat="1" applyFont="1" applyBorder="1" applyAlignment="1" applyProtection="1">
      <alignment horizontal="left" vertical="top"/>
    </xf>
    <xf numFmtId="0" fontId="1" fillId="0" borderId="1" xfId="0" applyNumberFormat="1" applyFont="1" applyBorder="1" applyAlignment="1" applyProtection="1">
      <alignment horizontal="left" vertical="center" wrapText="1"/>
    </xf>
    <xf numFmtId="0" fontId="1" fillId="0" borderId="5" xfId="0" applyNumberFormat="1" applyFont="1" applyBorder="1" applyAlignment="1" applyProtection="1">
      <alignment horizontal="center" vertical="center"/>
    </xf>
    <xf numFmtId="0" fontId="1" fillId="0" borderId="6" xfId="0" applyNumberFormat="1" applyFont="1" applyBorder="1" applyAlignment="1" applyProtection="1">
      <alignment horizontal="center" vertical="center"/>
    </xf>
    <xf numFmtId="0" fontId="1" fillId="0" borderId="5" xfId="0" applyNumberFormat="1" applyFont="1" applyBorder="1" applyAlignment="1" applyProtection="1">
      <alignment horizontal="center" vertical="center" wrapText="1"/>
    </xf>
    <xf numFmtId="0" fontId="1" fillId="0" borderId="6" xfId="0" applyNumberFormat="1" applyFont="1" applyBorder="1" applyAlignment="1" applyProtection="1">
      <alignment horizontal="center" vertical="center" wrapText="1"/>
    </xf>
    <xf numFmtId="0" fontId="1" fillId="0" borderId="8" xfId="0" applyNumberFormat="1" applyFont="1" applyBorder="1" applyAlignment="1" applyProtection="1">
      <alignment horizontal="center" vertical="center" wrapText="1"/>
    </xf>
    <xf numFmtId="0" fontId="1" fillId="0" borderId="9" xfId="0" applyNumberFormat="1" applyFont="1" applyBorder="1" applyAlignment="1" applyProtection="1">
      <alignment horizontal="left" vertical="top" wrapText="1"/>
    </xf>
    <xf numFmtId="0" fontId="1" fillId="0" borderId="10" xfId="0" applyNumberFormat="1" applyFont="1" applyBorder="1" applyAlignment="1" applyProtection="1">
      <alignment horizontal="left" vertical="top" wrapText="1"/>
    </xf>
    <xf numFmtId="0" fontId="1" fillId="0" borderId="11" xfId="0" applyNumberFormat="1" applyFont="1" applyBorder="1" applyAlignment="1" applyProtection="1">
      <alignment horizontal="left" vertical="top" wrapText="1"/>
    </xf>
    <xf numFmtId="0" fontId="1" fillId="0" borderId="7" xfId="0" applyNumberFormat="1" applyFont="1" applyBorder="1" applyAlignment="1" applyProtection="1">
      <alignment horizontal="left" vertical="top" wrapText="1"/>
    </xf>
    <xf numFmtId="0" fontId="1" fillId="0" borderId="0" xfId="0" applyNumberFormat="1" applyFont="1" applyBorder="1" applyAlignment="1" applyProtection="1">
      <alignment horizontal="left" vertical="top" wrapText="1"/>
    </xf>
    <xf numFmtId="0" fontId="1" fillId="0" borderId="12" xfId="0" applyNumberFormat="1" applyFont="1" applyBorder="1" applyAlignment="1" applyProtection="1">
      <alignment horizontal="left" vertical="top" wrapText="1"/>
    </xf>
    <xf numFmtId="0" fontId="1" fillId="0" borderId="13" xfId="0" applyNumberFormat="1" applyFont="1" applyBorder="1" applyAlignment="1" applyProtection="1">
      <alignment horizontal="left" vertical="top" wrapText="1"/>
    </xf>
    <xf numFmtId="0" fontId="1" fillId="0" borderId="14" xfId="0" applyNumberFormat="1" applyFont="1" applyBorder="1" applyAlignment="1" applyProtection="1">
      <alignment horizontal="left" vertical="top" wrapText="1"/>
    </xf>
    <xf numFmtId="0" fontId="1" fillId="0" borderId="15" xfId="0" applyNumberFormat="1" applyFont="1" applyBorder="1" applyAlignment="1" applyProtection="1">
      <alignment horizontal="left" vertical="top" wrapText="1"/>
    </xf>
    <xf numFmtId="0" fontId="1" fillId="0" borderId="2" xfId="0" applyNumberFormat="1" applyFont="1" applyBorder="1" applyAlignment="1" applyProtection="1">
      <alignment horizontal="left" vertical="top" wrapText="1"/>
    </xf>
    <xf numFmtId="0" fontId="1" fillId="0" borderId="4" xfId="0" applyNumberFormat="1" applyFont="1" applyBorder="1" applyAlignment="1" applyProtection="1">
      <alignment horizontal="left" vertical="top"/>
    </xf>
    <xf numFmtId="0" fontId="1" fillId="0" borderId="2" xfId="0" applyNumberFormat="1" applyFont="1" applyBorder="1" applyAlignment="1" applyProtection="1">
      <alignment horizontal="left" vertical="center" wrapText="1"/>
    </xf>
    <xf numFmtId="0" fontId="1" fillId="0" borderId="4" xfId="0" applyNumberFormat="1" applyFont="1" applyBorder="1" applyAlignment="1" applyProtection="1">
      <alignment horizontal="left" vertical="center"/>
    </xf>
    <xf numFmtId="0" fontId="1" fillId="0" borderId="8" xfId="0" applyNumberFormat="1" applyFont="1" applyBorder="1" applyAlignment="1" applyProtection="1">
      <alignment horizontal="center" vertical="center"/>
    </xf>
  </cellXfs>
  <cellStyles count="1">
    <cellStyle name="Normal" xfId="0" builtinId="0"/>
  </cellStyles>
  <dxfs count="70">
    <dxf>
      <fill>
        <patternFill>
          <bgColor rgb="FF00B050"/>
        </patternFill>
      </fill>
    </dxf>
    <dxf>
      <fill>
        <patternFill>
          <bgColor rgb="FFFFFF00"/>
        </patternFill>
      </fill>
    </dxf>
    <dxf>
      <fill>
        <patternFill>
          <bgColor theme="5" tint="-0.24994659260841701"/>
        </patternFill>
      </fill>
    </dxf>
    <dxf>
      <fill>
        <patternFill>
          <bgColor rgb="FFFF0000"/>
        </patternFill>
      </fill>
    </dxf>
    <dxf>
      <fill>
        <patternFill>
          <bgColor rgb="FF00B050"/>
        </patternFill>
      </fill>
    </dxf>
    <dxf>
      <fill>
        <patternFill>
          <bgColor rgb="FF00B050"/>
        </patternFill>
      </fill>
    </dxf>
    <dxf>
      <fill>
        <patternFill>
          <bgColor theme="5" tint="-0.24994659260841701"/>
        </patternFill>
      </fill>
    </dxf>
    <dxf>
      <fill>
        <patternFill>
          <bgColor rgb="FFFF0000"/>
        </patternFill>
      </fill>
    </dxf>
    <dxf>
      <fill>
        <patternFill>
          <bgColor rgb="FFFF0000"/>
        </patternFill>
      </fill>
    </dxf>
    <dxf>
      <fill>
        <patternFill>
          <bgColor rgb="FF00B050"/>
        </patternFill>
      </fill>
    </dxf>
    <dxf>
      <fill>
        <patternFill>
          <bgColor theme="0"/>
        </patternFill>
      </fill>
    </dxf>
    <dxf>
      <fill>
        <patternFill>
          <bgColor rgb="FFFFFF00"/>
        </patternFill>
      </fill>
    </dxf>
    <dxf>
      <fill>
        <patternFill>
          <bgColor theme="5" tint="-0.24994659260841701"/>
        </patternFill>
      </fill>
    </dxf>
    <dxf>
      <fill>
        <patternFill>
          <bgColor rgb="FFFF0000"/>
        </patternFill>
      </fill>
    </dxf>
    <dxf>
      <fill>
        <patternFill>
          <bgColor rgb="FF00B050"/>
        </patternFill>
      </fill>
    </dxf>
    <dxf>
      <fill>
        <patternFill>
          <bgColor rgb="FFFFFF00"/>
        </patternFill>
      </fill>
    </dxf>
    <dxf>
      <fill>
        <patternFill>
          <bgColor theme="5" tint="-0.24994659260841701"/>
        </patternFill>
      </fill>
    </dxf>
    <dxf>
      <fill>
        <patternFill>
          <bgColor rgb="FFFF0000"/>
        </patternFill>
      </fill>
    </dxf>
    <dxf>
      <fill>
        <patternFill>
          <bgColor rgb="FF00B050"/>
        </patternFill>
      </fill>
    </dxf>
    <dxf>
      <fill>
        <patternFill>
          <bgColor rgb="FF00B050"/>
        </patternFill>
      </fill>
    </dxf>
    <dxf>
      <fill>
        <patternFill>
          <bgColor theme="5" tint="-0.24994659260841701"/>
        </patternFill>
      </fill>
    </dxf>
    <dxf>
      <fill>
        <patternFill>
          <bgColor rgb="FFFF0000"/>
        </patternFill>
      </fill>
    </dxf>
    <dxf>
      <fill>
        <patternFill>
          <bgColor rgb="FFFF0000"/>
        </patternFill>
      </fill>
    </dxf>
    <dxf>
      <fill>
        <patternFill>
          <bgColor rgb="FF00B050"/>
        </patternFill>
      </fill>
    </dxf>
    <dxf>
      <fill>
        <patternFill>
          <bgColor theme="0"/>
        </patternFill>
      </fill>
    </dxf>
    <dxf>
      <fill>
        <patternFill>
          <bgColor rgb="FFFFFF00"/>
        </patternFill>
      </fill>
    </dxf>
    <dxf>
      <fill>
        <patternFill>
          <bgColor theme="5" tint="-0.24994659260841701"/>
        </patternFill>
      </fill>
    </dxf>
    <dxf>
      <fill>
        <patternFill>
          <bgColor rgb="FFFF0000"/>
        </patternFill>
      </fill>
    </dxf>
    <dxf>
      <fill>
        <patternFill>
          <bgColor rgb="FF00B050"/>
        </patternFill>
      </fill>
    </dxf>
    <dxf>
      <fill>
        <patternFill>
          <bgColor rgb="FFFFFF00"/>
        </patternFill>
      </fill>
    </dxf>
    <dxf>
      <fill>
        <patternFill>
          <bgColor theme="5" tint="-0.24994659260841701"/>
        </patternFill>
      </fill>
    </dxf>
    <dxf>
      <fill>
        <patternFill>
          <bgColor rgb="FFFF0000"/>
        </patternFill>
      </fill>
    </dxf>
    <dxf>
      <fill>
        <patternFill>
          <bgColor rgb="FF00B050"/>
        </patternFill>
      </fill>
    </dxf>
    <dxf>
      <fill>
        <patternFill>
          <bgColor rgb="FF00B050"/>
        </patternFill>
      </fill>
    </dxf>
    <dxf>
      <fill>
        <patternFill>
          <bgColor theme="5" tint="-0.24994659260841701"/>
        </patternFill>
      </fill>
    </dxf>
    <dxf>
      <fill>
        <patternFill>
          <bgColor rgb="FFFF0000"/>
        </patternFill>
      </fill>
    </dxf>
    <dxf>
      <fill>
        <patternFill>
          <bgColor rgb="FFFF0000"/>
        </patternFill>
      </fill>
    </dxf>
    <dxf>
      <fill>
        <patternFill>
          <bgColor rgb="FF00B050"/>
        </patternFill>
      </fill>
    </dxf>
    <dxf>
      <fill>
        <patternFill>
          <bgColor theme="0"/>
        </patternFill>
      </fill>
    </dxf>
    <dxf>
      <fill>
        <patternFill>
          <bgColor rgb="FFFFFF00"/>
        </patternFill>
      </fill>
    </dxf>
    <dxf>
      <fill>
        <patternFill>
          <bgColor theme="5" tint="-0.24994659260841701"/>
        </patternFill>
      </fill>
    </dxf>
    <dxf>
      <fill>
        <patternFill>
          <bgColor rgb="FFFF0000"/>
        </patternFill>
      </fill>
    </dxf>
    <dxf>
      <fill>
        <patternFill>
          <bgColor rgb="FF00B050"/>
        </patternFill>
      </fill>
    </dxf>
    <dxf>
      <fill>
        <patternFill>
          <bgColor rgb="FFFFFF00"/>
        </patternFill>
      </fill>
    </dxf>
    <dxf>
      <fill>
        <patternFill>
          <bgColor theme="5" tint="-0.24994659260841701"/>
        </patternFill>
      </fill>
    </dxf>
    <dxf>
      <fill>
        <patternFill>
          <bgColor rgb="FFFF0000"/>
        </patternFill>
      </fill>
    </dxf>
    <dxf>
      <fill>
        <patternFill>
          <bgColor rgb="FF00B050"/>
        </patternFill>
      </fill>
    </dxf>
    <dxf>
      <fill>
        <patternFill>
          <bgColor rgb="FF00B050"/>
        </patternFill>
      </fill>
    </dxf>
    <dxf>
      <fill>
        <patternFill>
          <bgColor theme="5" tint="-0.24994659260841701"/>
        </patternFill>
      </fill>
    </dxf>
    <dxf>
      <fill>
        <patternFill>
          <bgColor rgb="FFFF0000"/>
        </patternFill>
      </fill>
    </dxf>
    <dxf>
      <fill>
        <patternFill>
          <bgColor rgb="FFFF0000"/>
        </patternFill>
      </fill>
    </dxf>
    <dxf>
      <fill>
        <patternFill>
          <bgColor rgb="FF00B050"/>
        </patternFill>
      </fill>
    </dxf>
    <dxf>
      <fill>
        <patternFill>
          <bgColor theme="0"/>
        </patternFill>
      </fill>
    </dxf>
    <dxf>
      <fill>
        <patternFill>
          <bgColor rgb="FFFFFF00"/>
        </patternFill>
      </fill>
    </dxf>
    <dxf>
      <fill>
        <patternFill>
          <bgColor theme="5" tint="-0.24994659260841701"/>
        </patternFill>
      </fill>
    </dxf>
    <dxf>
      <fill>
        <patternFill>
          <bgColor rgb="FFFF0000"/>
        </patternFill>
      </fill>
    </dxf>
    <dxf>
      <fill>
        <patternFill>
          <bgColor rgb="FF00B050"/>
        </patternFill>
      </fill>
    </dxf>
    <dxf>
      <fill>
        <patternFill>
          <bgColor rgb="FFFFFF00"/>
        </patternFill>
      </fill>
    </dxf>
    <dxf>
      <fill>
        <patternFill>
          <bgColor theme="5" tint="-0.24994659260841701"/>
        </patternFill>
      </fill>
    </dxf>
    <dxf>
      <fill>
        <patternFill>
          <bgColor rgb="FFFF0000"/>
        </patternFill>
      </fill>
    </dxf>
    <dxf>
      <fill>
        <patternFill>
          <bgColor rgb="FF00B050"/>
        </patternFill>
      </fill>
    </dxf>
    <dxf>
      <fill>
        <patternFill>
          <bgColor rgb="FF00B050"/>
        </patternFill>
      </fill>
    </dxf>
    <dxf>
      <fill>
        <patternFill>
          <bgColor theme="5" tint="-0.24994659260841701"/>
        </patternFill>
      </fill>
    </dxf>
    <dxf>
      <fill>
        <patternFill>
          <bgColor rgb="FFFF0000"/>
        </patternFill>
      </fill>
    </dxf>
    <dxf>
      <fill>
        <patternFill>
          <bgColor rgb="FFFF0000"/>
        </patternFill>
      </fill>
    </dxf>
    <dxf>
      <fill>
        <patternFill>
          <bgColor rgb="FF00B050"/>
        </patternFill>
      </fill>
    </dxf>
    <dxf>
      <fill>
        <patternFill>
          <bgColor theme="0"/>
        </patternFill>
      </fill>
    </dxf>
    <dxf>
      <fill>
        <patternFill>
          <bgColor rgb="FFFFFF00"/>
        </patternFill>
      </fill>
    </dxf>
    <dxf>
      <fill>
        <patternFill>
          <bgColor theme="5" tint="-0.24994659260841701"/>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20</xdr:col>
      <xdr:colOff>177800</xdr:colOff>
      <xdr:row>6</xdr:row>
      <xdr:rowOff>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14211300" y="411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77"/>
  <sheetViews>
    <sheetView showGridLines="0" tabSelected="1" zoomScale="90" zoomScaleNormal="90" zoomScaleSheetLayoutView="90" workbookViewId="0">
      <selection activeCell="N18" sqref="N18"/>
    </sheetView>
  </sheetViews>
  <sheetFormatPr baseColWidth="10" defaultColWidth="11.44140625" defaultRowHeight="10.199999999999999" zeroHeight="1" x14ac:dyDescent="0.2"/>
  <cols>
    <col min="1" max="1" width="1.44140625" style="2" customWidth="1"/>
    <col min="2" max="2" width="4.44140625" style="2" customWidth="1"/>
    <col min="3" max="3" width="4.5546875" style="2" customWidth="1"/>
    <col min="4" max="4" width="5.33203125" style="2" customWidth="1"/>
    <col min="5" max="5" width="6.33203125" style="2" customWidth="1"/>
    <col min="6" max="6" width="9.33203125" style="2" customWidth="1"/>
    <col min="7" max="7" width="38.6640625" style="2" customWidth="1"/>
    <col min="8" max="8" width="26" style="2" customWidth="1"/>
    <col min="9" max="9" width="6.33203125" style="2" customWidth="1"/>
    <col min="10" max="10" width="7" style="2" customWidth="1"/>
    <col min="11" max="12" width="4.44140625" style="2" customWidth="1"/>
    <col min="13" max="13" width="9.5546875" style="2" customWidth="1"/>
    <col min="14" max="14" width="23.77734375" style="2" customWidth="1"/>
    <col min="15" max="15" width="6" style="2" customWidth="1"/>
    <col min="16" max="16" width="6.109375" style="2" customWidth="1"/>
    <col min="17" max="17" width="5.109375" style="2" customWidth="1"/>
    <col min="18" max="18" width="3.6640625" style="2" bestFit="1" customWidth="1"/>
    <col min="19" max="19" width="6.109375" style="2" customWidth="1"/>
    <col min="20" max="20" width="10.5546875" style="2" customWidth="1"/>
    <col min="21" max="21" width="8.109375" style="10" customWidth="1"/>
    <col min="22" max="22" width="8.5546875" style="10" customWidth="1"/>
    <col min="23" max="23" width="22" style="2" customWidth="1"/>
    <col min="24" max="24" width="16.88671875" style="2" customWidth="1"/>
    <col min="25" max="25" width="2.33203125" style="2" customWidth="1"/>
    <col min="26" max="26" width="11.44140625" style="2" customWidth="1"/>
    <col min="27" max="16384" width="11.44140625" style="2"/>
  </cols>
  <sheetData>
    <row r="1" spans="1:28" ht="151.19999999999999" customHeight="1" x14ac:dyDescent="0.2">
      <c r="B1" s="61"/>
      <c r="C1" s="61"/>
      <c r="D1" s="61"/>
      <c r="E1" s="61"/>
      <c r="F1" s="61"/>
      <c r="G1" s="61"/>
      <c r="H1" s="61"/>
      <c r="I1" s="61"/>
      <c r="J1" s="61"/>
      <c r="K1" s="61"/>
      <c r="L1" s="61"/>
      <c r="M1" s="61"/>
      <c r="N1" s="61"/>
      <c r="O1" s="61"/>
      <c r="P1" s="61"/>
      <c r="Q1" s="61"/>
      <c r="R1" s="61"/>
      <c r="S1" s="61"/>
      <c r="T1" s="61"/>
      <c r="U1" s="61"/>
      <c r="V1" s="61"/>
      <c r="W1" s="61"/>
      <c r="X1" s="61"/>
    </row>
    <row r="2" spans="1:28" ht="26.4" customHeight="1" x14ac:dyDescent="0.2">
      <c r="B2" s="65" t="s">
        <v>110</v>
      </c>
      <c r="C2" s="66"/>
      <c r="D2" s="66"/>
      <c r="E2" s="66"/>
      <c r="F2" s="67"/>
      <c r="G2" s="71" t="s">
        <v>207</v>
      </c>
      <c r="H2" s="72"/>
      <c r="I2" s="72"/>
      <c r="J2" s="72"/>
      <c r="K2" s="72"/>
      <c r="L2" s="72"/>
      <c r="M2" s="72"/>
      <c r="N2" s="72"/>
      <c r="O2" s="72"/>
      <c r="P2" s="72"/>
      <c r="Q2" s="72"/>
      <c r="R2" s="72"/>
      <c r="S2" s="72"/>
      <c r="T2" s="72"/>
      <c r="U2" s="72"/>
      <c r="V2" s="73"/>
      <c r="W2" s="38" t="s">
        <v>85</v>
      </c>
      <c r="X2" s="51">
        <v>3</v>
      </c>
    </row>
    <row r="3" spans="1:28" ht="26.4" customHeight="1" x14ac:dyDescent="0.2">
      <c r="B3" s="68"/>
      <c r="C3" s="69"/>
      <c r="D3" s="69"/>
      <c r="E3" s="69"/>
      <c r="F3" s="70"/>
      <c r="G3" s="74"/>
      <c r="H3" s="75"/>
      <c r="I3" s="75"/>
      <c r="J3" s="75"/>
      <c r="K3" s="75"/>
      <c r="L3" s="75"/>
      <c r="M3" s="75"/>
      <c r="N3" s="75"/>
      <c r="O3" s="75"/>
      <c r="P3" s="75"/>
      <c r="Q3" s="75"/>
      <c r="R3" s="75"/>
      <c r="S3" s="75"/>
      <c r="T3" s="75"/>
      <c r="U3" s="75"/>
      <c r="V3" s="76"/>
      <c r="W3" s="38" t="s">
        <v>109</v>
      </c>
      <c r="X3" s="46">
        <v>44379</v>
      </c>
    </row>
    <row r="4" spans="1:28" ht="35.4" customHeight="1" x14ac:dyDescent="0.2">
      <c r="B4" s="64" t="s">
        <v>82</v>
      </c>
      <c r="C4" s="64"/>
      <c r="D4" s="64"/>
      <c r="E4" s="64"/>
      <c r="F4" s="64"/>
      <c r="G4" s="64"/>
      <c r="H4" s="64"/>
      <c r="I4" s="64"/>
      <c r="J4" s="64"/>
      <c r="K4" s="64"/>
      <c r="L4" s="64"/>
      <c r="M4" s="64"/>
      <c r="N4" s="64"/>
      <c r="O4" s="64"/>
      <c r="P4" s="64"/>
      <c r="Q4" s="64"/>
      <c r="R4" s="64"/>
      <c r="S4" s="64"/>
      <c r="T4" s="64"/>
      <c r="U4" s="64"/>
      <c r="V4" s="64"/>
      <c r="W4" s="64"/>
      <c r="X4" s="64"/>
    </row>
    <row r="5" spans="1:28" s="11" customFormat="1" ht="33" customHeight="1" x14ac:dyDescent="0.2">
      <c r="B5" s="63" t="s">
        <v>78</v>
      </c>
      <c r="C5" s="63" t="s">
        <v>0</v>
      </c>
      <c r="D5" s="63" t="s">
        <v>1</v>
      </c>
      <c r="E5" s="63" t="s">
        <v>2</v>
      </c>
      <c r="F5" s="63" t="s">
        <v>3</v>
      </c>
      <c r="G5" s="63" t="s">
        <v>4</v>
      </c>
      <c r="H5" s="63" t="s">
        <v>5</v>
      </c>
      <c r="I5" s="63" t="s">
        <v>11</v>
      </c>
      <c r="J5" s="63" t="s">
        <v>6</v>
      </c>
      <c r="K5" s="63" t="s">
        <v>7</v>
      </c>
      <c r="L5" s="63" t="s">
        <v>8</v>
      </c>
      <c r="M5" s="63" t="s">
        <v>9</v>
      </c>
      <c r="N5" s="63" t="s">
        <v>10</v>
      </c>
      <c r="O5" s="62" t="s">
        <v>13</v>
      </c>
      <c r="P5" s="62"/>
      <c r="Q5" s="62"/>
      <c r="R5" s="62"/>
      <c r="S5" s="80" t="s">
        <v>12</v>
      </c>
      <c r="T5" s="80" t="s">
        <v>81</v>
      </c>
      <c r="U5" s="80" t="s">
        <v>86</v>
      </c>
      <c r="V5" s="80" t="s">
        <v>87</v>
      </c>
      <c r="W5" s="62" t="s">
        <v>14</v>
      </c>
      <c r="X5" s="62"/>
    </row>
    <row r="6" spans="1:28" s="11" customFormat="1" ht="80.25" customHeight="1" x14ac:dyDescent="0.2">
      <c r="B6" s="63"/>
      <c r="C6" s="63"/>
      <c r="D6" s="63"/>
      <c r="E6" s="63"/>
      <c r="F6" s="63"/>
      <c r="G6" s="63"/>
      <c r="H6" s="63"/>
      <c r="I6" s="63"/>
      <c r="J6" s="63"/>
      <c r="K6" s="63"/>
      <c r="L6" s="63"/>
      <c r="M6" s="63"/>
      <c r="N6" s="63"/>
      <c r="O6" s="43" t="s">
        <v>11</v>
      </c>
      <c r="P6" s="43" t="s">
        <v>6</v>
      </c>
      <c r="Q6" s="43" t="s">
        <v>7</v>
      </c>
      <c r="R6" s="43" t="s">
        <v>8</v>
      </c>
      <c r="S6" s="81"/>
      <c r="T6" s="81"/>
      <c r="U6" s="81"/>
      <c r="V6" s="81"/>
      <c r="W6" s="39" t="s">
        <v>15</v>
      </c>
      <c r="X6" s="40" t="s">
        <v>16</v>
      </c>
      <c r="Y6" s="8"/>
    </row>
    <row r="7" spans="1:28" ht="217.2" customHeight="1" x14ac:dyDescent="0.2">
      <c r="B7" s="3">
        <v>1</v>
      </c>
      <c r="C7" s="4" t="s">
        <v>50</v>
      </c>
      <c r="D7" s="4" t="s">
        <v>54</v>
      </c>
      <c r="E7" s="4" t="s">
        <v>55</v>
      </c>
      <c r="F7" s="4" t="s">
        <v>116</v>
      </c>
      <c r="G7" s="5" t="s">
        <v>201</v>
      </c>
      <c r="H7" s="5" t="s">
        <v>202</v>
      </c>
      <c r="I7" s="4" t="s">
        <v>65</v>
      </c>
      <c r="J7" s="4" t="s">
        <v>70</v>
      </c>
      <c r="K7" s="1">
        <f t="shared" ref="K7:K23" si="0">IFERROR(MID(I7,1,1)+MID(J7,1,1),"")</f>
        <v>6</v>
      </c>
      <c r="L7" s="1" t="str">
        <f>IF(K7="","",IF(OR(K7=2,K7=3,K7=4),'TABLAS VALORACIÓN'!$Y$19,IF(K7=5,'TABLAS VALORACIÓN'!$Y$18,IF(OR(K7=6,K7=7),'TABLAS VALORACIÓN'!$Y$17,IF(OR(K7=8,K7=9,K7=10),'TABLAS VALORACIÓN'!$Y$16)))))</f>
        <v>Riesgo Alto</v>
      </c>
      <c r="M7" s="9" t="s">
        <v>74</v>
      </c>
      <c r="N7" s="5" t="s">
        <v>203</v>
      </c>
      <c r="O7" s="4" t="s">
        <v>64</v>
      </c>
      <c r="P7" s="4" t="s">
        <v>68</v>
      </c>
      <c r="Q7" s="1">
        <f>IFERROR(MID(O7,1,1)+MID(P7,1,1),"")</f>
        <v>4</v>
      </c>
      <c r="R7" s="1" t="str">
        <f>IF(Q7="","",IF(OR(Q7=2,Q7=3,Q7=4),'TABLAS VALORACIÓN'!$Y$19,IF(Q7=5,'TABLAS VALORACIÓN'!$Y$18,IF(OR(Q7=6,Q7=7),'TABLAS VALORACIÓN'!$Y$17,IF(OR(Q7=8,Q7=9,Q7=10),'TABLAS VALORACIÓN'!$Y$16)))))</f>
        <v>Riesgo Bajo</v>
      </c>
      <c r="S7" s="4" t="s">
        <v>90</v>
      </c>
      <c r="T7" s="6" t="s">
        <v>92</v>
      </c>
      <c r="U7" s="5" t="s">
        <v>191</v>
      </c>
      <c r="V7" s="5" t="s">
        <v>204</v>
      </c>
      <c r="W7" s="5" t="s">
        <v>205</v>
      </c>
      <c r="X7" s="6" t="s">
        <v>206</v>
      </c>
      <c r="Y7" s="7"/>
      <c r="Z7" s="7"/>
      <c r="AA7" s="7"/>
      <c r="AB7" s="7"/>
    </row>
    <row r="8" spans="1:28" ht="131.4" customHeight="1" x14ac:dyDescent="0.2">
      <c r="A8" s="2" t="s">
        <v>231</v>
      </c>
      <c r="B8" s="60">
        <v>2</v>
      </c>
      <c r="C8" s="4" t="s">
        <v>50</v>
      </c>
      <c r="D8" s="4" t="s">
        <v>54</v>
      </c>
      <c r="E8" s="4" t="s">
        <v>58</v>
      </c>
      <c r="F8" s="4" t="s">
        <v>117</v>
      </c>
      <c r="G8" s="5" t="s">
        <v>215</v>
      </c>
      <c r="H8" s="5" t="s">
        <v>216</v>
      </c>
      <c r="I8" s="4" t="s">
        <v>65</v>
      </c>
      <c r="J8" s="4" t="s">
        <v>71</v>
      </c>
      <c r="K8" s="1">
        <f t="shared" ref="K8" si="1">IFERROR(MID(I8,1,1)+MID(J8,1,1),"")</f>
        <v>7</v>
      </c>
      <c r="L8" s="1" t="str">
        <f>IF(K8="","",IF(OR(K8=2,K8=3,K8=4),'TABLAS VALORACIÓN'!$Y$19,IF(K8=5,'TABLAS VALORACIÓN'!$Y$18,IF(OR(K8=6,K8=7),'TABLAS VALORACIÓN'!$Y$17,IF(OR(K8=8,K8=9,K8=10),'TABLAS VALORACIÓN'!$Y$16)))))</f>
        <v>Riesgo Alto</v>
      </c>
      <c r="M8" s="9" t="s">
        <v>74</v>
      </c>
      <c r="N8" s="5" t="s">
        <v>218</v>
      </c>
      <c r="O8" s="4" t="s">
        <v>64</v>
      </c>
      <c r="P8" s="4" t="s">
        <v>68</v>
      </c>
      <c r="Q8" s="1">
        <f t="shared" ref="Q8" si="2">IFERROR(MID(O8,1,1)+MID(P8,1,1),"")</f>
        <v>4</v>
      </c>
      <c r="R8" s="1" t="str">
        <f>IF(Q8="","",IF(OR(Q8=2,Q8=3,Q8=4),'TABLAS VALORACIÓN'!$Y$19,IF(Q8=5,'TABLAS VALORACIÓN'!$Y$18,IF(OR(Q8=6,Q8=7),'TABLAS VALORACIÓN'!$Y$17,IF(OR(Q8=8,Q8=9,Q8=10),'TABLAS VALORACIÓN'!$Y$16)))))</f>
        <v>Riesgo Bajo</v>
      </c>
      <c r="S8" s="4" t="s">
        <v>90</v>
      </c>
      <c r="T8" s="6" t="s">
        <v>74</v>
      </c>
      <c r="U8" s="55" t="s">
        <v>209</v>
      </c>
      <c r="V8" s="56" t="s">
        <v>210</v>
      </c>
      <c r="W8" s="35" t="s">
        <v>217</v>
      </c>
      <c r="X8" s="6" t="s">
        <v>136</v>
      </c>
      <c r="Y8" s="7"/>
      <c r="Z8" s="7"/>
      <c r="AA8" s="7"/>
      <c r="AB8" s="7"/>
    </row>
    <row r="9" spans="1:28" ht="84.6" x14ac:dyDescent="0.2">
      <c r="B9" s="3">
        <v>3</v>
      </c>
      <c r="C9" s="4" t="s">
        <v>50</v>
      </c>
      <c r="D9" s="4" t="s">
        <v>54</v>
      </c>
      <c r="E9" s="4" t="s">
        <v>57</v>
      </c>
      <c r="F9" s="4" t="s">
        <v>60</v>
      </c>
      <c r="G9" s="5" t="s">
        <v>194</v>
      </c>
      <c r="H9" s="5" t="s">
        <v>195</v>
      </c>
      <c r="I9" s="4" t="s">
        <v>65</v>
      </c>
      <c r="J9" s="4" t="s">
        <v>68</v>
      </c>
      <c r="K9" s="1">
        <f t="shared" si="0"/>
        <v>5</v>
      </c>
      <c r="L9" s="1" t="str">
        <f>IF(K9="","",IF(OR(K9=2,K9=3,K9=4),'TABLAS VALORACIÓN'!$Y$19,IF(K9=5,'TABLAS VALORACIÓN'!$Y$18,IF(OR(K9=6,K9=7),'TABLAS VALORACIÓN'!$Y$17,IF(OR(K9=8,K9=9,K9=10),'TABLAS VALORACIÓN'!$Y$16)))))</f>
        <v>Riesgo Medio</v>
      </c>
      <c r="M9" s="9" t="s">
        <v>74</v>
      </c>
      <c r="N9" s="5" t="s">
        <v>196</v>
      </c>
      <c r="O9" s="4" t="s">
        <v>64</v>
      </c>
      <c r="P9" s="4" t="s">
        <v>68</v>
      </c>
      <c r="Q9" s="1">
        <f t="shared" ref="Q9:Q23" si="3">IFERROR(MID(O9,1,1)+MID(P9,1,1),"")</f>
        <v>4</v>
      </c>
      <c r="R9" s="1" t="str">
        <f>IF(Q9="","",IF(OR(Q9=2,Q9=3,Q9=4),'TABLAS VALORACIÓN'!$Y$19,IF(Q9=5,'TABLAS VALORACIÓN'!$Y$18,IF(OR(Q9=6,Q9=7),'TABLAS VALORACIÓN'!$Y$17,IF(OR(Q9=8,Q9=9,Q9=10),'TABLAS VALORACIÓN'!$Y$16)))))</f>
        <v>Riesgo Bajo</v>
      </c>
      <c r="S9" s="4" t="s">
        <v>90</v>
      </c>
      <c r="T9" s="6" t="s">
        <v>73</v>
      </c>
      <c r="U9" s="5" t="s">
        <v>197</v>
      </c>
      <c r="V9" s="5" t="s">
        <v>198</v>
      </c>
      <c r="W9" s="35" t="s">
        <v>199</v>
      </c>
      <c r="X9" s="6" t="s">
        <v>200</v>
      </c>
      <c r="Y9" s="7"/>
      <c r="Z9" s="7"/>
      <c r="AA9" s="7"/>
      <c r="AB9" s="7"/>
    </row>
    <row r="10" spans="1:28" ht="84.6" x14ac:dyDescent="0.2">
      <c r="B10" s="3">
        <v>4</v>
      </c>
      <c r="C10" s="4" t="s">
        <v>50</v>
      </c>
      <c r="D10" s="4" t="s">
        <v>54</v>
      </c>
      <c r="E10" s="4" t="s">
        <v>58</v>
      </c>
      <c r="F10" s="4" t="s">
        <v>60</v>
      </c>
      <c r="G10" s="50" t="s">
        <v>188</v>
      </c>
      <c r="H10" s="50" t="s">
        <v>189</v>
      </c>
      <c r="I10" s="4" t="s">
        <v>65</v>
      </c>
      <c r="J10" s="4" t="s">
        <v>70</v>
      </c>
      <c r="K10" s="1">
        <f t="shared" si="0"/>
        <v>6</v>
      </c>
      <c r="L10" s="1" t="str">
        <f>IF(K10="","",IF(OR(K10=2,K10=3,K10=4),'TABLAS VALORACIÓN'!$Y$19,IF(K10=5,'TABLAS VALORACIÓN'!$Y$18,IF(OR(K10=6,K10=7),'TABLAS VALORACIÓN'!$Y$17,IF(OR(K10=8,K10=9,K10=10),'TABLAS VALORACIÓN'!$Y$16)))))</f>
        <v>Riesgo Alto</v>
      </c>
      <c r="M10" s="9" t="s">
        <v>74</v>
      </c>
      <c r="N10" s="5" t="s">
        <v>190</v>
      </c>
      <c r="O10" s="4" t="s">
        <v>64</v>
      </c>
      <c r="P10" s="4" t="s">
        <v>70</v>
      </c>
      <c r="Q10" s="1">
        <f t="shared" si="3"/>
        <v>5</v>
      </c>
      <c r="R10" s="1" t="str">
        <f>IF(Q10="","",IF(OR(Q10=2,Q10=3,Q10=4),'TABLAS VALORACIÓN'!$Y$19,IF(Q10=5,'TABLAS VALORACIÓN'!$Y$18,IF(OR(Q10=6,Q10=7),'TABLAS VALORACIÓN'!$Y$17,IF(OR(Q10=8,Q10=9,Q10=10),'TABLAS VALORACIÓN'!$Y$16)))))</f>
        <v>Riesgo Medio</v>
      </c>
      <c r="S10" s="4" t="s">
        <v>90</v>
      </c>
      <c r="T10" s="6" t="s">
        <v>73</v>
      </c>
      <c r="U10" s="5" t="s">
        <v>191</v>
      </c>
      <c r="V10" s="5" t="s">
        <v>193</v>
      </c>
      <c r="W10" s="5" t="s">
        <v>192</v>
      </c>
      <c r="X10" s="6" t="s">
        <v>187</v>
      </c>
      <c r="Y10" s="7"/>
      <c r="Z10" s="7"/>
      <c r="AA10" s="7"/>
      <c r="AB10" s="7"/>
    </row>
    <row r="11" spans="1:28" ht="84.6" x14ac:dyDescent="0.2">
      <c r="B11" s="3">
        <v>5</v>
      </c>
      <c r="C11" s="4" t="s">
        <v>50</v>
      </c>
      <c r="D11" s="4" t="s">
        <v>54</v>
      </c>
      <c r="E11" s="4" t="s">
        <v>58</v>
      </c>
      <c r="F11" s="4" t="s">
        <v>60</v>
      </c>
      <c r="G11" s="5" t="s">
        <v>181</v>
      </c>
      <c r="H11" s="5" t="s">
        <v>182</v>
      </c>
      <c r="I11" s="4" t="s">
        <v>65</v>
      </c>
      <c r="J11" s="4" t="s">
        <v>70</v>
      </c>
      <c r="K11" s="1">
        <f t="shared" si="0"/>
        <v>6</v>
      </c>
      <c r="L11" s="1" t="str">
        <f>IF(K11="","",IF(OR(K11=2,K11=3,K11=4),'TABLAS VALORACIÓN'!$Y$19,IF(K11=5,'TABLAS VALORACIÓN'!$Y$18,IF(OR(K11=6,K11=7),'TABLAS VALORACIÓN'!$Y$17,IF(OR(K11=8,K11=9,K11=10),'TABLAS VALORACIÓN'!$Y$16)))))</f>
        <v>Riesgo Alto</v>
      </c>
      <c r="M11" s="9" t="s">
        <v>74</v>
      </c>
      <c r="N11" s="5" t="s">
        <v>183</v>
      </c>
      <c r="O11" s="4" t="s">
        <v>63</v>
      </c>
      <c r="P11" s="4" t="s">
        <v>69</v>
      </c>
      <c r="Q11" s="1">
        <f t="shared" si="3"/>
        <v>2</v>
      </c>
      <c r="R11" s="1" t="str">
        <f>IF(Q11="","",IF(OR(Q11=2,Q11=3,Q11=4),'TABLAS VALORACIÓN'!$Y$19,IF(Q11=5,'TABLAS VALORACIÓN'!$Y$18,IF(OR(Q11=6,Q11=7),'TABLAS VALORACIÓN'!$Y$17,IF(OR(Q11=8,Q11=9,Q11=10),'TABLAS VALORACIÓN'!$Y$16)))))</f>
        <v>Riesgo Bajo</v>
      </c>
      <c r="S11" s="4" t="s">
        <v>90</v>
      </c>
      <c r="T11" s="6" t="s">
        <v>74</v>
      </c>
      <c r="U11" s="5" t="s">
        <v>184</v>
      </c>
      <c r="V11" s="5" t="s">
        <v>185</v>
      </c>
      <c r="W11" s="48" t="s">
        <v>186</v>
      </c>
      <c r="X11" s="49" t="s">
        <v>187</v>
      </c>
      <c r="Y11" s="7"/>
      <c r="Z11" s="7"/>
      <c r="AA11" s="7"/>
      <c r="AB11" s="7"/>
    </row>
    <row r="12" spans="1:28" ht="84.6" x14ac:dyDescent="0.2">
      <c r="B12" s="3">
        <v>6</v>
      </c>
      <c r="C12" s="4" t="s">
        <v>51</v>
      </c>
      <c r="D12" s="4" t="s">
        <v>54</v>
      </c>
      <c r="E12" s="4" t="s">
        <v>58</v>
      </c>
      <c r="F12" s="4" t="s">
        <v>60</v>
      </c>
      <c r="G12" s="5" t="s">
        <v>175</v>
      </c>
      <c r="H12" s="5" t="s">
        <v>176</v>
      </c>
      <c r="I12" s="4" t="s">
        <v>66</v>
      </c>
      <c r="J12" s="4" t="s">
        <v>70</v>
      </c>
      <c r="K12" s="1">
        <f t="shared" si="0"/>
        <v>7</v>
      </c>
      <c r="L12" s="1" t="str">
        <f>IF(K12="","",IF(OR(K12=2,K12=3,K12=4),'TABLAS VALORACIÓN'!$Y$19,IF(K12=5,'TABLAS VALORACIÓN'!$Y$18,IF(OR(K12=6,K12=7),'TABLAS VALORACIÓN'!$Y$17,IF(OR(K12=8,K12=9,K12=10),'TABLAS VALORACIÓN'!$Y$16)))))</f>
        <v>Riesgo Alto</v>
      </c>
      <c r="M12" s="9" t="s">
        <v>74</v>
      </c>
      <c r="N12" s="44" t="s">
        <v>177</v>
      </c>
      <c r="O12" s="4" t="s">
        <v>64</v>
      </c>
      <c r="P12" s="4" t="s">
        <v>68</v>
      </c>
      <c r="Q12" s="1">
        <f t="shared" si="3"/>
        <v>4</v>
      </c>
      <c r="R12" s="1" t="str">
        <f>IF(Q12="","",IF(OR(Q12=2,Q12=3,Q12=4),'TABLAS VALORACIÓN'!$Y$19,IF(Q12=5,'TABLAS VALORACIÓN'!$Y$18,IF(OR(Q12=6,Q12=7),'TABLAS VALORACIÓN'!$Y$17,IF(OR(Q12=8,Q12=9,Q12=10),'TABLAS VALORACIÓN'!$Y$16)))))</f>
        <v>Riesgo Bajo</v>
      </c>
      <c r="S12" s="4" t="s">
        <v>90</v>
      </c>
      <c r="T12" s="6" t="s">
        <v>74</v>
      </c>
      <c r="U12" s="31" t="s">
        <v>180</v>
      </c>
      <c r="V12" s="31" t="s">
        <v>161</v>
      </c>
      <c r="W12" s="5" t="s">
        <v>178</v>
      </c>
      <c r="X12" s="6" t="s">
        <v>179</v>
      </c>
      <c r="Y12" s="7"/>
      <c r="Z12" s="7"/>
      <c r="AA12" s="7"/>
      <c r="AB12" s="7"/>
    </row>
    <row r="13" spans="1:28" ht="255" x14ac:dyDescent="0.2">
      <c r="A13" s="2" t="s">
        <v>232</v>
      </c>
      <c r="B13" s="60">
        <v>7</v>
      </c>
      <c r="C13" s="4" t="s">
        <v>50</v>
      </c>
      <c r="D13" s="4" t="s">
        <v>54</v>
      </c>
      <c r="E13" s="4" t="s">
        <v>58</v>
      </c>
      <c r="F13" s="4" t="s">
        <v>60</v>
      </c>
      <c r="G13" s="5" t="s">
        <v>211</v>
      </c>
      <c r="H13" s="5" t="s">
        <v>212</v>
      </c>
      <c r="I13" s="52" t="s">
        <v>65</v>
      </c>
      <c r="J13" s="52" t="s">
        <v>68</v>
      </c>
      <c r="K13" s="1">
        <f t="shared" si="0"/>
        <v>5</v>
      </c>
      <c r="L13" s="1" t="str">
        <f>IF(K13="","",IF(OR(K13=2,K13=3,K13=4),'TABLAS VALORACIÓN'!$Y$19,IF(K13=5,'TABLAS VALORACIÓN'!$Y$18,IF(OR(K13=6,K13=7),'TABLAS VALORACIÓN'!$Y$17,IF(OR(K13=8,K13=9,K13=10),'TABLAS VALORACIÓN'!$Y$16)))))</f>
        <v>Riesgo Medio</v>
      </c>
      <c r="M13" s="6" t="s">
        <v>74</v>
      </c>
      <c r="N13" s="53" t="s">
        <v>213</v>
      </c>
      <c r="O13" s="4" t="s">
        <v>64</v>
      </c>
      <c r="P13" s="4" t="s">
        <v>68</v>
      </c>
      <c r="Q13" s="1">
        <f t="shared" ref="Q13" si="4">IFERROR(MID(O13,1,1)+MID(P13,1,1),"")</f>
        <v>4</v>
      </c>
      <c r="R13" s="1" t="str">
        <f>IF(Q13="","",IF(OR(Q13=2,Q13=3,Q13=4),'TABLAS VALORACIÓN'!$Y$19,IF(Q13=5,'TABLAS VALORACIÓN'!$Y$18,IF(OR(Q13=6,Q13=7),'TABLAS VALORACIÓN'!$Y$17,IF(OR(Q13=8,Q13=9,Q13=10),'TABLAS VALORACIÓN'!$Y$16)))))</f>
        <v>Riesgo Bajo</v>
      </c>
      <c r="S13" s="54" t="s">
        <v>208</v>
      </c>
      <c r="T13" s="6" t="s">
        <v>74</v>
      </c>
      <c r="U13" s="55" t="s">
        <v>209</v>
      </c>
      <c r="V13" s="56" t="s">
        <v>210</v>
      </c>
      <c r="W13" s="57" t="s">
        <v>214</v>
      </c>
      <c r="X13" s="59" t="s">
        <v>136</v>
      </c>
      <c r="Y13" s="58"/>
      <c r="Z13" s="58"/>
      <c r="AA13" s="58"/>
      <c r="AB13" s="58"/>
    </row>
    <row r="14" spans="1:28" ht="122.4" x14ac:dyDescent="0.2">
      <c r="B14" s="3">
        <v>8</v>
      </c>
      <c r="C14" s="4" t="s">
        <v>50</v>
      </c>
      <c r="D14" s="4" t="s">
        <v>54</v>
      </c>
      <c r="E14" s="4" t="s">
        <v>58</v>
      </c>
      <c r="F14" s="4" t="s">
        <v>60</v>
      </c>
      <c r="G14" s="5" t="s">
        <v>144</v>
      </c>
      <c r="H14" s="5" t="s">
        <v>139</v>
      </c>
      <c r="I14" s="4" t="s">
        <v>66</v>
      </c>
      <c r="J14" s="4" t="s">
        <v>71</v>
      </c>
      <c r="K14" s="1">
        <f t="shared" si="0"/>
        <v>8</v>
      </c>
      <c r="L14" s="1" t="str">
        <f>IF(K14="","",IF(OR(K14=2,K14=3,K14=4),'TABLAS VALORACIÓN'!$Y$19,IF(K14=5,'TABLAS VALORACIÓN'!$Y$18,IF(OR(K14=6,K14=7),'TABLAS VALORACIÓN'!$Y$17,IF(OR(K14=8,K14=9,K14=10),'TABLAS VALORACIÓN'!$Y$16)))))</f>
        <v>Riesgo Extremo</v>
      </c>
      <c r="M14" s="9" t="s">
        <v>74</v>
      </c>
      <c r="N14" s="5" t="s">
        <v>145</v>
      </c>
      <c r="O14" s="4" t="s">
        <v>67</v>
      </c>
      <c r="P14" s="4" t="s">
        <v>68</v>
      </c>
      <c r="Q14" s="1">
        <f t="shared" si="3"/>
        <v>7</v>
      </c>
      <c r="R14" s="1" t="str">
        <f>IF(Q14="","",IF(OR(Q14=2,Q14=3,Q14=4),'TABLAS VALORACIÓN'!$Y$19,IF(Q14=5,'TABLAS VALORACIÓN'!$Y$18,IF(OR(Q14=6,Q14=7),'TABLAS VALORACIÓN'!$Y$17,IF(OR(Q14=8,Q14=9,Q14=10),'TABLAS VALORACIÓN'!$Y$16)))))</f>
        <v>Riesgo Alto</v>
      </c>
      <c r="S14" s="4" t="s">
        <v>90</v>
      </c>
      <c r="T14" s="6" t="s">
        <v>74</v>
      </c>
      <c r="U14" s="47" t="s">
        <v>140</v>
      </c>
      <c r="V14" s="47" t="s">
        <v>141</v>
      </c>
      <c r="W14" s="5" t="s">
        <v>146</v>
      </c>
      <c r="X14" s="6" t="s">
        <v>142</v>
      </c>
      <c r="Y14" s="7"/>
      <c r="Z14" s="7"/>
      <c r="AA14" s="7"/>
      <c r="AB14" s="7"/>
    </row>
    <row r="15" spans="1:28" ht="117" customHeight="1" x14ac:dyDescent="0.2">
      <c r="A15" s="2" t="s">
        <v>233</v>
      </c>
      <c r="B15" s="60">
        <v>9</v>
      </c>
      <c r="C15" s="4" t="s">
        <v>50</v>
      </c>
      <c r="D15" s="4" t="s">
        <v>53</v>
      </c>
      <c r="E15" s="4" t="s">
        <v>55</v>
      </c>
      <c r="F15" s="4" t="s">
        <v>60</v>
      </c>
      <c r="G15" s="5" t="s">
        <v>223</v>
      </c>
      <c r="H15" s="5" t="s">
        <v>224</v>
      </c>
      <c r="I15" s="4" t="s">
        <v>65</v>
      </c>
      <c r="J15" s="4" t="s">
        <v>70</v>
      </c>
      <c r="K15" s="1">
        <f>IFERROR(MID(I15,1,1)+MID(J15,1,1),"")</f>
        <v>6</v>
      </c>
      <c r="L15" s="1" t="str">
        <f>IF(K15="","",IF(OR(K15=2,K15=3,K15=4),'TABLAS VALORACIÓN'!$Y$19,IF(K15=5,'TABLAS VALORACIÓN'!$Y$18,IF(OR(K15=6,K15=7),'TABLAS VALORACIÓN'!$Y$17,IF(OR(K15=8,K15=9,K15=10),'TABLAS VALORACIÓN'!$Y$16)))))</f>
        <v>Riesgo Alto</v>
      </c>
      <c r="M15" s="9" t="s">
        <v>74</v>
      </c>
      <c r="N15" s="5" t="s">
        <v>225</v>
      </c>
      <c r="O15" s="4" t="s">
        <v>65</v>
      </c>
      <c r="P15" s="4" t="s">
        <v>70</v>
      </c>
      <c r="Q15" s="1">
        <f>IFERROR(MID(O15,1,1)+MID(P15,1,1),"")</f>
        <v>6</v>
      </c>
      <c r="R15" s="1" t="str">
        <f>IF(Q15="","",IF(OR(Q15=2,Q15=3,Q15=4),'TABLAS VALORACIÓN'!$Y$19,IF(Q15=5,'TABLAS VALORACIÓN'!$Y$18,IF(OR(Q15=6,Q15=7),'TABLAS VALORACIÓN'!$Y$17,IF(OR(Q15=8,Q15=9,Q15=10),'TABLAS VALORACIÓN'!$Y$16)))))</f>
        <v>Riesgo Alto</v>
      </c>
      <c r="S15" s="4" t="s">
        <v>90</v>
      </c>
      <c r="T15" s="6" t="s">
        <v>74</v>
      </c>
      <c r="U15" s="47" t="s">
        <v>140</v>
      </c>
      <c r="V15" s="47" t="s">
        <v>150</v>
      </c>
      <c r="W15" s="5" t="s">
        <v>226</v>
      </c>
      <c r="X15" s="6" t="s">
        <v>136</v>
      </c>
      <c r="Y15" s="7" t="str">
        <f>IF(I15="Raro",1,IF(I15="Improbable",2,IF(I15="Posible",3,IF(I15="Probable",4,IF(I15="casi cierto",5,"")))))</f>
        <v/>
      </c>
      <c r="Z15" s="7" t="str">
        <f>IF(J15="Insignificante",1,IF(J15="Menor",2,IF(J15="Moderado",3,IF(J15="Mayor",4,IF(J15="Catastrófico",5,"")))))</f>
        <v/>
      </c>
      <c r="AA15" s="7" t="str">
        <f>IF(O15="Raro",1,IF(O15="Improbable",2,IF(O15="Posible",3,IF(O15="Probable",4,IF(O15="casi cierto",5,"")))))</f>
        <v/>
      </c>
      <c r="AB15" s="7" t="str">
        <f>IF(P15="Insignificante",1,IF(P15="Menor",2,IF(P15="Moderado",3,IF(P15="Mayor",4,IF(P15="Catastrófico",5,"")))))</f>
        <v/>
      </c>
    </row>
    <row r="16" spans="1:28" ht="120" customHeight="1" x14ac:dyDescent="0.2">
      <c r="A16" s="2" t="s">
        <v>234</v>
      </c>
      <c r="B16" s="60">
        <v>10</v>
      </c>
      <c r="C16" s="4" t="s">
        <v>51</v>
      </c>
      <c r="D16" s="4" t="s">
        <v>54</v>
      </c>
      <c r="E16" s="4" t="s">
        <v>58</v>
      </c>
      <c r="F16" s="4" t="s">
        <v>60</v>
      </c>
      <c r="G16" s="5" t="s">
        <v>219</v>
      </c>
      <c r="H16" s="5" t="s">
        <v>220</v>
      </c>
      <c r="I16" s="4" t="s">
        <v>65</v>
      </c>
      <c r="J16" s="4" t="s">
        <v>70</v>
      </c>
      <c r="K16" s="1">
        <f t="shared" ref="K16" si="5">IFERROR(MID(I16,1,1)+MID(J16,1,1),"")</f>
        <v>6</v>
      </c>
      <c r="L16" s="1" t="str">
        <f>IF(K16="","",IF(OR(K16=2,K16=3,K16=4),'TABLAS VALORACIÓN'!$Y$19,IF(K16=5,'TABLAS VALORACIÓN'!$Y$18,IF(OR(K16=6,K16=7),'TABLAS VALORACIÓN'!$Y$17,IF(OR(K16=8,K16=9,K16=10),'TABLAS VALORACIÓN'!$Y$16)))))</f>
        <v>Riesgo Alto</v>
      </c>
      <c r="M16" s="9" t="s">
        <v>74</v>
      </c>
      <c r="N16" s="5" t="s">
        <v>221</v>
      </c>
      <c r="O16" s="4" t="s">
        <v>64</v>
      </c>
      <c r="P16" s="4" t="s">
        <v>68</v>
      </c>
      <c r="Q16" s="1">
        <f t="shared" ref="Q16" si="6">IFERROR(MID(O16,1,1)+MID(P16,1,1),"")</f>
        <v>4</v>
      </c>
      <c r="R16" s="1" t="str">
        <f>IF(Q16="","",IF(OR(Q16=2,Q16=3,Q16=4),'TABLAS VALORACIÓN'!$Y$19,IF(Q16=5,'TABLAS VALORACIÓN'!$Y$18,IF(OR(Q16=6,Q16=7),'TABLAS VALORACIÓN'!$Y$17,IF(OR(Q16=8,Q16=9,Q16=10),'TABLAS VALORACIÓN'!$Y$16)))))</f>
        <v>Riesgo Bajo</v>
      </c>
      <c r="S16" s="4" t="s">
        <v>90</v>
      </c>
      <c r="T16" s="6" t="s">
        <v>92</v>
      </c>
      <c r="U16" s="47" t="s">
        <v>140</v>
      </c>
      <c r="V16" s="47" t="s">
        <v>150</v>
      </c>
      <c r="W16" s="5" t="s">
        <v>222</v>
      </c>
      <c r="X16" s="6" t="s">
        <v>136</v>
      </c>
      <c r="Y16" s="7"/>
      <c r="Z16" s="7"/>
      <c r="AA16" s="7"/>
      <c r="AB16" s="7"/>
    </row>
    <row r="17" spans="1:28" ht="120" customHeight="1" x14ac:dyDescent="0.2">
      <c r="A17" s="2" t="s">
        <v>233</v>
      </c>
      <c r="B17" s="60">
        <v>11</v>
      </c>
      <c r="C17" s="4" t="s">
        <v>51</v>
      </c>
      <c r="D17" s="4" t="s">
        <v>54</v>
      </c>
      <c r="E17" s="4" t="s">
        <v>55</v>
      </c>
      <c r="F17" s="4" t="s">
        <v>116</v>
      </c>
      <c r="G17" s="5" t="s">
        <v>227</v>
      </c>
      <c r="H17" s="5" t="s">
        <v>228</v>
      </c>
      <c r="I17" s="4" t="s">
        <v>64</v>
      </c>
      <c r="J17" s="4" t="s">
        <v>71</v>
      </c>
      <c r="K17" s="1">
        <f t="shared" ref="K17" si="7">IFERROR(MID(I17,1,1)+MID(J17,1,1),"")</f>
        <v>6</v>
      </c>
      <c r="L17" s="1" t="str">
        <f>IF(K17="","",IF(OR(K17=2,K17=3,K17=4),'TABLAS VALORACIÓN'!$Y$19,IF(K17=5,'TABLAS VALORACIÓN'!$Y$18,IF(OR(K17=6,K17=7),'TABLAS VALORACIÓN'!$Y$17,IF(OR(K17=8,K17=9,K17=10),'TABLAS VALORACIÓN'!$Y$16)))))</f>
        <v>Riesgo Alto</v>
      </c>
      <c r="M17" s="9" t="s">
        <v>74</v>
      </c>
      <c r="N17" s="5" t="s">
        <v>229</v>
      </c>
      <c r="O17" s="4" t="s">
        <v>64</v>
      </c>
      <c r="P17" s="4" t="s">
        <v>70</v>
      </c>
      <c r="Q17" s="1">
        <f t="shared" ref="Q17" si="8">IFERROR(MID(O17,1,1)+MID(P17,1,1),"")</f>
        <v>5</v>
      </c>
      <c r="R17" s="1" t="str">
        <f>IF(Q17="","",IF(OR(Q17=2,Q17=3,Q17=4),'TABLAS VALORACIÓN'!$Y$19,IF(Q17=5,'TABLAS VALORACIÓN'!$Y$18,IF(OR(Q17=6,Q17=7),'TABLAS VALORACIÓN'!$Y$17,IF(OR(Q17=8,Q17=9,Q17=10),'TABLAS VALORACIÓN'!$Y$16)))))</f>
        <v>Riesgo Medio</v>
      </c>
      <c r="S17" s="4" t="s">
        <v>90</v>
      </c>
      <c r="T17" s="6" t="s">
        <v>74</v>
      </c>
      <c r="U17" s="47" t="s">
        <v>140</v>
      </c>
      <c r="V17" s="47" t="s">
        <v>150</v>
      </c>
      <c r="W17" s="5" t="s">
        <v>230</v>
      </c>
      <c r="X17" s="6" t="s">
        <v>136</v>
      </c>
      <c r="Y17" s="7"/>
      <c r="Z17" s="7"/>
      <c r="AA17" s="7"/>
      <c r="AB17" s="7"/>
    </row>
    <row r="18" spans="1:28" ht="102" x14ac:dyDescent="0.2">
      <c r="B18" s="3">
        <v>12</v>
      </c>
      <c r="C18" s="4" t="s">
        <v>50</v>
      </c>
      <c r="D18" s="4" t="s">
        <v>54</v>
      </c>
      <c r="E18" s="4" t="s">
        <v>58</v>
      </c>
      <c r="F18" s="4" t="s">
        <v>61</v>
      </c>
      <c r="G18" s="5" t="s">
        <v>173</v>
      </c>
      <c r="H18" s="5" t="s">
        <v>137</v>
      </c>
      <c r="I18" s="4" t="s">
        <v>66</v>
      </c>
      <c r="J18" s="4" t="s">
        <v>72</v>
      </c>
      <c r="K18" s="1">
        <f>IFERROR(MID(I18,1,1)+MID(J18,1,1),"")</f>
        <v>9</v>
      </c>
      <c r="L18" s="1" t="str">
        <f>IF(K18="","",IF(OR(K18=2,K18=3,K18=4),'TABLAS VALORACIÓN'!$Y$19,IF(K18=5,'TABLAS VALORACIÓN'!$Y$18,IF(OR(K18=6,K18=7),'TABLAS VALORACIÓN'!$Y$17,IF(OR(K18=8,K18=9,K18=10),'TABLAS VALORACIÓN'!$Y$16)))))</f>
        <v>Riesgo Extremo</v>
      </c>
      <c r="M18" s="9" t="s">
        <v>73</v>
      </c>
      <c r="N18" s="5" t="s">
        <v>174</v>
      </c>
      <c r="O18" s="4" t="s">
        <v>63</v>
      </c>
      <c r="P18" s="4" t="s">
        <v>68</v>
      </c>
      <c r="Q18" s="1">
        <f>IFERROR(MID(O18,1,1)+MID(P18,1,1),"")</f>
        <v>3</v>
      </c>
      <c r="R18" s="1" t="str">
        <f>IF(Q18="","",IF(OR(Q18=2,Q18=3,Q18=4),'TABLAS VALORACIÓN'!$Y$19,IF(Q18=5,'TABLAS VALORACIÓN'!$Y$18,IF(OR(Q18=6,Q18=7),'TABLAS VALORACIÓN'!$Y$17,IF(OR(Q18=8,Q18=9,Q18=10),'TABLAS VALORACIÓN'!$Y$16)))))</f>
        <v>Riesgo Bajo</v>
      </c>
      <c r="S18" s="4" t="s">
        <v>90</v>
      </c>
      <c r="T18" s="6" t="s">
        <v>92</v>
      </c>
      <c r="U18" s="5" t="s">
        <v>143</v>
      </c>
      <c r="V18" s="5" t="s">
        <v>138</v>
      </c>
      <c r="W18" s="5" t="s">
        <v>135</v>
      </c>
      <c r="X18" s="6" t="s">
        <v>136</v>
      </c>
      <c r="Y18" s="7" t="str">
        <f>IF(I18="Raro",1,IF(I18="Improbable",2,IF(I18="Posible",3,IF(I18="Probable",4,IF(I18="casi cierto",5,"")))))</f>
        <v/>
      </c>
      <c r="Z18" s="7" t="str">
        <f>IF(J18="Insignificante",1,IF(J18="Menor",2,IF(J18="Moderado",3,IF(J18="Mayor",4,IF(J18="Catastrófico",5,"")))))</f>
        <v/>
      </c>
      <c r="AA18" s="7" t="str">
        <f>IF(O18="Raro",1,IF(O18="Improbable",2,IF(O18="Posible",3,IF(O18="Probable",4,IF(O18="casi cierto",5,"")))))</f>
        <v/>
      </c>
      <c r="AB18" s="7" t="str">
        <f>IF(P18="Insignificante",1,IF(P18="Menor",2,IF(P18="Moderado",3,IF(P18="Mayor",4,IF(P18="Catastrófico",5,"")))))</f>
        <v/>
      </c>
    </row>
    <row r="19" spans="1:28" ht="112.2" x14ac:dyDescent="0.2">
      <c r="B19" s="3">
        <v>13</v>
      </c>
      <c r="C19" s="4" t="s">
        <v>50</v>
      </c>
      <c r="D19" s="4" t="s">
        <v>54</v>
      </c>
      <c r="E19" s="4" t="s">
        <v>58</v>
      </c>
      <c r="F19" s="4" t="s">
        <v>61</v>
      </c>
      <c r="G19" s="45" t="s">
        <v>171</v>
      </c>
      <c r="H19" s="5" t="s">
        <v>153</v>
      </c>
      <c r="I19" s="4" t="s">
        <v>66</v>
      </c>
      <c r="J19" s="4" t="s">
        <v>71</v>
      </c>
      <c r="K19" s="1">
        <f t="shared" si="0"/>
        <v>8</v>
      </c>
      <c r="L19" s="1" t="str">
        <f>IF(K19="","",IF(OR(K19=2,K19=3,K19=4),'TABLAS VALORACIÓN'!$Y$19,IF(K19=5,'TABLAS VALORACIÓN'!$Y$18,IF(OR(K19=6,K19=7),'TABLAS VALORACIÓN'!$Y$17,IF(OR(K19=8,K19=9,K19=10),'TABLAS VALORACIÓN'!$Y$16)))))</f>
        <v>Riesgo Extremo</v>
      </c>
      <c r="M19" s="9" t="s">
        <v>74</v>
      </c>
      <c r="N19" s="6" t="s">
        <v>235</v>
      </c>
      <c r="O19" s="4" t="s">
        <v>64</v>
      </c>
      <c r="P19" s="4" t="s">
        <v>70</v>
      </c>
      <c r="Q19" s="1">
        <f t="shared" si="3"/>
        <v>5</v>
      </c>
      <c r="R19" s="1" t="str">
        <f>IF(Q19="","",IF(OR(Q19=2,Q19=3,Q19=4),'TABLAS VALORACIÓN'!$Y$19,IF(Q19=5,'TABLAS VALORACIÓN'!$Y$18,IF(OR(Q19=6,Q19=7),'TABLAS VALORACIÓN'!$Y$17,IF(OR(Q19=8,Q19=9,Q19=10),'TABLAS VALORACIÓN'!$Y$16)))))</f>
        <v>Riesgo Medio</v>
      </c>
      <c r="S19" s="4" t="s">
        <v>90</v>
      </c>
      <c r="T19" s="6" t="s">
        <v>74</v>
      </c>
      <c r="U19" s="47" t="s">
        <v>140</v>
      </c>
      <c r="V19" s="47" t="s">
        <v>154</v>
      </c>
      <c r="W19" s="5" t="s">
        <v>172</v>
      </c>
      <c r="X19" s="6" t="s">
        <v>168</v>
      </c>
      <c r="Y19" s="7"/>
      <c r="Z19" s="7"/>
      <c r="AA19" s="7"/>
      <c r="AB19" s="7"/>
    </row>
    <row r="20" spans="1:28" ht="101.25" customHeight="1" x14ac:dyDescent="0.2">
      <c r="B20" s="3">
        <v>14</v>
      </c>
      <c r="C20" s="4" t="s">
        <v>50</v>
      </c>
      <c r="D20" s="4" t="s">
        <v>54</v>
      </c>
      <c r="E20" s="4" t="s">
        <v>58</v>
      </c>
      <c r="F20" s="4" t="s">
        <v>119</v>
      </c>
      <c r="G20" s="45" t="s">
        <v>169</v>
      </c>
      <c r="H20" s="5" t="s">
        <v>170</v>
      </c>
      <c r="I20" s="4" t="s">
        <v>64</v>
      </c>
      <c r="J20" s="4" t="s">
        <v>70</v>
      </c>
      <c r="K20" s="1">
        <f t="shared" si="0"/>
        <v>5</v>
      </c>
      <c r="L20" s="1" t="str">
        <f>IF(K20="","",IF(OR(K20=2,K20=3,K20=4),'TABLAS VALORACIÓN'!$Y$19,IF(K20=5,'TABLAS VALORACIÓN'!$Y$18,IF(OR(K20=6,K20=7),'TABLAS VALORACIÓN'!$Y$17,IF(OR(K20=8,K20=9,K20=10),'TABLAS VALORACIÓN'!$Y$16)))))</f>
        <v>Riesgo Medio</v>
      </c>
      <c r="M20" s="9" t="s">
        <v>74</v>
      </c>
      <c r="N20" s="5" t="s">
        <v>155</v>
      </c>
      <c r="O20" s="4" t="s">
        <v>63</v>
      </c>
      <c r="P20" s="4" t="s">
        <v>69</v>
      </c>
      <c r="Q20" s="1">
        <f t="shared" si="3"/>
        <v>2</v>
      </c>
      <c r="R20" s="1" t="str">
        <f>IF(Q20="","",IF(OR(Q20=2,Q20=3,Q20=4),'TABLAS VALORACIÓN'!$Y$19,IF(Q20=5,'TABLAS VALORACIÓN'!$Y$18,IF(OR(Q20=6,Q20=7),'TABLAS VALORACIÓN'!$Y$17,IF(OR(Q20=8,Q20=9,Q20=10),'TABLAS VALORACIÓN'!$Y$16)))))</f>
        <v>Riesgo Bajo</v>
      </c>
      <c r="S20" s="4" t="s">
        <v>90</v>
      </c>
      <c r="T20" s="6" t="s">
        <v>74</v>
      </c>
      <c r="U20" s="47" t="s">
        <v>140</v>
      </c>
      <c r="V20" s="47" t="s">
        <v>154</v>
      </c>
      <c r="W20" s="35" t="s">
        <v>156</v>
      </c>
      <c r="X20" s="6" t="s">
        <v>168</v>
      </c>
      <c r="Y20" s="7"/>
      <c r="Z20" s="7"/>
      <c r="AA20" s="7"/>
      <c r="AB20" s="7"/>
    </row>
    <row r="21" spans="1:28" ht="81.599999999999994" x14ac:dyDescent="0.2">
      <c r="B21" s="3">
        <v>15</v>
      </c>
      <c r="C21" s="4" t="s">
        <v>51</v>
      </c>
      <c r="D21" s="4" t="s">
        <v>54</v>
      </c>
      <c r="E21" s="4" t="s">
        <v>58</v>
      </c>
      <c r="F21" s="4" t="s">
        <v>119</v>
      </c>
      <c r="G21" s="45" t="s">
        <v>164</v>
      </c>
      <c r="H21" s="5" t="s">
        <v>165</v>
      </c>
      <c r="I21" s="4" t="s">
        <v>64</v>
      </c>
      <c r="J21" s="4" t="s">
        <v>68</v>
      </c>
      <c r="K21" s="1">
        <f t="shared" si="0"/>
        <v>4</v>
      </c>
      <c r="L21" s="1" t="str">
        <f>IF(K21="","",IF(OR(K21=2,K21=3,K21=4),'TABLAS VALORACIÓN'!$Y$19,IF(K21=5,'TABLAS VALORACIÓN'!$Y$18,IF(OR(K21=6,K21=7),'TABLAS VALORACIÓN'!$Y$17,IF(OR(K21=8,K21=9,K21=10),'TABLAS VALORACIÓN'!$Y$16)))))</f>
        <v>Riesgo Bajo</v>
      </c>
      <c r="M21" s="9" t="s">
        <v>74</v>
      </c>
      <c r="N21" s="5" t="s">
        <v>166</v>
      </c>
      <c r="O21" s="4" t="s">
        <v>67</v>
      </c>
      <c r="P21" s="4" t="s">
        <v>69</v>
      </c>
      <c r="Q21" s="1">
        <f t="shared" si="3"/>
        <v>6</v>
      </c>
      <c r="R21" s="1" t="str">
        <f>IF(Q21="","",IF(OR(Q21=2,Q21=3,Q21=4),'TABLAS VALORACIÓN'!$Y$19,IF(Q21=5,'TABLAS VALORACIÓN'!$Y$18,IF(OR(Q21=6,Q21=7),'TABLAS VALORACIÓN'!$Y$17,IF(OR(Q21=8,Q21=9,Q21=10),'TABLAS VALORACIÓN'!$Y$16)))))</f>
        <v>Riesgo Alto</v>
      </c>
      <c r="S21" s="4" t="s">
        <v>90</v>
      </c>
      <c r="T21" s="6" t="s">
        <v>74</v>
      </c>
      <c r="U21" s="47" t="s">
        <v>140</v>
      </c>
      <c r="V21" s="47" t="s">
        <v>154</v>
      </c>
      <c r="W21" s="35" t="s">
        <v>167</v>
      </c>
      <c r="X21" s="6" t="s">
        <v>168</v>
      </c>
      <c r="Y21" s="7"/>
      <c r="Z21" s="7"/>
      <c r="AA21" s="7"/>
      <c r="AB21" s="7"/>
    </row>
    <row r="22" spans="1:28" ht="123" customHeight="1" x14ac:dyDescent="0.2">
      <c r="B22" s="3">
        <v>16</v>
      </c>
      <c r="C22" s="4" t="s">
        <v>51</v>
      </c>
      <c r="D22" s="4" t="s">
        <v>54</v>
      </c>
      <c r="E22" s="4" t="s">
        <v>58</v>
      </c>
      <c r="F22" s="4" t="s">
        <v>59</v>
      </c>
      <c r="G22" s="5" t="s">
        <v>147</v>
      </c>
      <c r="H22" s="5" t="s">
        <v>148</v>
      </c>
      <c r="I22" s="4" t="s">
        <v>65</v>
      </c>
      <c r="J22" s="4" t="s">
        <v>68</v>
      </c>
      <c r="K22" s="1">
        <f t="shared" si="0"/>
        <v>5</v>
      </c>
      <c r="L22" s="1" t="str">
        <f>IF(K22="","",IF(OR(K22=2,K22=3,K22=4),'TABLAS VALORACIÓN'!$Y$19,IF(K22=5,'TABLAS VALORACIÓN'!$Y$18,IF(OR(K22=6,K22=7),'TABLAS VALORACIÓN'!$Y$17,IF(OR(K22=8,K22=9,K22=10),'TABLAS VALORACIÓN'!$Y$16)))))</f>
        <v>Riesgo Medio</v>
      </c>
      <c r="M22" s="9" t="s">
        <v>74</v>
      </c>
      <c r="N22" s="5" t="s">
        <v>149</v>
      </c>
      <c r="O22" s="4" t="s">
        <v>63</v>
      </c>
      <c r="P22" s="4" t="s">
        <v>69</v>
      </c>
      <c r="Q22" s="1">
        <f t="shared" si="3"/>
        <v>2</v>
      </c>
      <c r="R22" s="1" t="str">
        <f>IF(Q22="","",IF(OR(Q22=2,Q22=3,Q22=4),'TABLAS VALORACIÓN'!$Y$19,IF(Q22=5,'TABLAS VALORACIÓN'!$Y$18,IF(OR(Q22=6,Q22=7),'TABLAS VALORACIÓN'!$Y$17,IF(OR(Q22=8,Q22=9,Q22=10),'TABLAS VALORACIÓN'!$Y$16)))))</f>
        <v>Riesgo Bajo</v>
      </c>
      <c r="S22" s="4" t="s">
        <v>90</v>
      </c>
      <c r="T22" s="6" t="s">
        <v>92</v>
      </c>
      <c r="U22" s="47" t="s">
        <v>140</v>
      </c>
      <c r="V22" s="47" t="s">
        <v>150</v>
      </c>
      <c r="W22" s="5" t="s">
        <v>151</v>
      </c>
      <c r="X22" s="5" t="s">
        <v>152</v>
      </c>
      <c r="Y22" s="7"/>
      <c r="Z22" s="7"/>
      <c r="AA22" s="7"/>
      <c r="AB22" s="7"/>
    </row>
    <row r="23" spans="1:28" ht="141" customHeight="1" x14ac:dyDescent="0.2">
      <c r="B23" s="3">
        <v>17</v>
      </c>
      <c r="C23" s="4" t="s">
        <v>50</v>
      </c>
      <c r="D23" s="4" t="s">
        <v>54</v>
      </c>
      <c r="E23" s="4" t="s">
        <v>58</v>
      </c>
      <c r="F23" s="4" t="s">
        <v>59</v>
      </c>
      <c r="G23" s="5" t="s">
        <v>157</v>
      </c>
      <c r="H23" s="5" t="s">
        <v>158</v>
      </c>
      <c r="I23" s="4" t="s">
        <v>64</v>
      </c>
      <c r="J23" s="4" t="s">
        <v>71</v>
      </c>
      <c r="K23" s="1">
        <f t="shared" si="0"/>
        <v>6</v>
      </c>
      <c r="L23" s="1" t="str">
        <f>IF(K23="","",IF(OR(K23=2,K23=3,K23=4),'TABLAS VALORACIÓN'!$Y$19,IF(K23=5,'TABLAS VALORACIÓN'!$Y$18,IF(OR(K23=6,K23=7),'TABLAS VALORACIÓN'!$Y$17,IF(OR(K23=8,K23=9,K23=10),'TABLAS VALORACIÓN'!$Y$16)))))</f>
        <v>Riesgo Alto</v>
      </c>
      <c r="M23" s="9" t="s">
        <v>74</v>
      </c>
      <c r="N23" s="5" t="s">
        <v>159</v>
      </c>
      <c r="O23" s="4" t="s">
        <v>63</v>
      </c>
      <c r="P23" s="4" t="s">
        <v>69</v>
      </c>
      <c r="Q23" s="1">
        <f t="shared" si="3"/>
        <v>2</v>
      </c>
      <c r="R23" s="1" t="str">
        <f>IF(Q23="","",IF(OR(Q23=2,Q23=3,Q23=4),'TABLAS VALORACIÓN'!$Y$19,IF(Q23=5,'TABLAS VALORACIÓN'!$Y$18,IF(OR(Q23=6,Q23=7),'TABLAS VALORACIÓN'!$Y$17,IF(OR(Q23=8,Q23=9,Q23=10),'TABLAS VALORACIÓN'!$Y$16)))))</f>
        <v>Riesgo Bajo</v>
      </c>
      <c r="S23" s="4" t="s">
        <v>90</v>
      </c>
      <c r="T23" s="6" t="s">
        <v>92</v>
      </c>
      <c r="U23" s="31" t="s">
        <v>160</v>
      </c>
      <c r="V23" s="31" t="s">
        <v>161</v>
      </c>
      <c r="W23" s="5" t="s">
        <v>163</v>
      </c>
      <c r="X23" s="5" t="s">
        <v>162</v>
      </c>
      <c r="Y23" s="7"/>
      <c r="Z23" s="7"/>
      <c r="AA23" s="7"/>
      <c r="AB23" s="7"/>
    </row>
    <row r="24" spans="1:28" ht="58.2" customHeight="1" x14ac:dyDescent="0.2">
      <c r="B24" s="77"/>
      <c r="C24" s="78"/>
      <c r="D24" s="78"/>
      <c r="E24" s="78"/>
      <c r="F24" s="78"/>
      <c r="G24" s="78"/>
      <c r="H24" s="78"/>
      <c r="I24" s="78"/>
      <c r="J24" s="78"/>
      <c r="K24" s="78"/>
      <c r="L24" s="78"/>
      <c r="M24" s="78"/>
      <c r="N24" s="78"/>
      <c r="O24" s="78"/>
      <c r="P24" s="78"/>
      <c r="Q24" s="78"/>
      <c r="R24" s="78"/>
      <c r="S24" s="78"/>
      <c r="T24" s="78"/>
      <c r="U24" s="78"/>
      <c r="V24" s="78"/>
      <c r="W24" s="78"/>
      <c r="X24" s="79"/>
    </row>
    <row r="25" spans="1:28" x14ac:dyDescent="0.2"/>
    <row r="26" spans="1:28" x14ac:dyDescent="0.2"/>
    <row r="27" spans="1:28" x14ac:dyDescent="0.2"/>
    <row r="28" spans="1:28" x14ac:dyDescent="0.2"/>
    <row r="29" spans="1:28" x14ac:dyDescent="0.2"/>
    <row r="30" spans="1:28" x14ac:dyDescent="0.2"/>
    <row r="31" spans="1:28" x14ac:dyDescent="0.2"/>
    <row r="32" spans="1:28"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sheetData>
  <sheetProtection insertRows="0" deleteRows="0"/>
  <mergeCells count="24">
    <mergeCell ref="B24:X24"/>
    <mergeCell ref="S5:S6"/>
    <mergeCell ref="T5:T6"/>
    <mergeCell ref="U5:U6"/>
    <mergeCell ref="V5:V6"/>
    <mergeCell ref="N5:N6"/>
    <mergeCell ref="W5:X5"/>
    <mergeCell ref="I5:I6"/>
    <mergeCell ref="B1:X1"/>
    <mergeCell ref="O5:R5"/>
    <mergeCell ref="B5:B6"/>
    <mergeCell ref="C5:C6"/>
    <mergeCell ref="D5:D6"/>
    <mergeCell ref="E5:E6"/>
    <mergeCell ref="F5:F6"/>
    <mergeCell ref="G5:G6"/>
    <mergeCell ref="H5:H6"/>
    <mergeCell ref="J5:J6"/>
    <mergeCell ref="K5:K6"/>
    <mergeCell ref="L5:L6"/>
    <mergeCell ref="M5:M6"/>
    <mergeCell ref="B4:X4"/>
    <mergeCell ref="B2:F3"/>
    <mergeCell ref="G2:V3"/>
  </mergeCells>
  <conditionalFormatting sqref="K7 Q7 Q9:Q15 K9:K15 K18:K23 Q18:Q23">
    <cfRule type="cellIs" dxfId="69" priority="155" operator="between">
      <formula>8</formula>
      <formula>10</formula>
    </cfRule>
    <cfRule type="cellIs" dxfId="68" priority="156" operator="between">
      <formula>6</formula>
      <formula>7</formula>
    </cfRule>
    <cfRule type="cellIs" dxfId="67" priority="157" operator="equal">
      <formula>5</formula>
    </cfRule>
    <cfRule type="cellIs" dxfId="66" priority="158" operator="between">
      <formula>0</formula>
      <formula>1</formula>
    </cfRule>
    <cfRule type="cellIs" dxfId="65" priority="159" operator="between">
      <formula>2</formula>
      <formula>4</formula>
    </cfRule>
  </conditionalFormatting>
  <conditionalFormatting sqref="L7 R7 L18:L23 R18:R23 R9:R14 L9:L14">
    <cfRule type="expression" dxfId="64" priority="145">
      <formula>K7=10</formula>
    </cfRule>
    <cfRule type="expression" dxfId="63" priority="146">
      <formula>K7=9</formula>
    </cfRule>
    <cfRule type="expression" dxfId="62" priority="147">
      <formula>K7=7</formula>
    </cfRule>
    <cfRule type="expression" dxfId="61" priority="148">
      <formula>K7=4</formula>
    </cfRule>
    <cfRule type="expression" dxfId="60" priority="149">
      <formula>K7=3</formula>
    </cfRule>
    <cfRule type="expression" dxfId="59" priority="150">
      <formula>K7=8</formula>
    </cfRule>
    <cfRule type="expression" dxfId="58" priority="151">
      <formula>K7=6</formula>
    </cfRule>
    <cfRule type="expression" dxfId="57" priority="152">
      <formula>K7=5</formula>
    </cfRule>
    <cfRule type="expression" dxfId="56" priority="153">
      <formula>K7=2</formula>
    </cfRule>
  </conditionalFormatting>
  <conditionalFormatting sqref="Q8 K8">
    <cfRule type="cellIs" dxfId="55" priority="52" operator="between">
      <formula>8</formula>
      <formula>10</formula>
    </cfRule>
    <cfRule type="cellIs" dxfId="54" priority="53" operator="between">
      <formula>6</formula>
      <formula>7</formula>
    </cfRule>
    <cfRule type="cellIs" dxfId="53" priority="54" operator="equal">
      <formula>5</formula>
    </cfRule>
    <cfRule type="cellIs" dxfId="52" priority="55" operator="between">
      <formula>0</formula>
      <formula>1</formula>
    </cfRule>
    <cfRule type="cellIs" dxfId="51" priority="56" operator="between">
      <formula>2</formula>
      <formula>4</formula>
    </cfRule>
  </conditionalFormatting>
  <conditionalFormatting sqref="R8 L8">
    <cfRule type="expression" dxfId="50" priority="43">
      <formula>K8=10</formula>
    </cfRule>
    <cfRule type="expression" dxfId="49" priority="44">
      <formula>K8=9</formula>
    </cfRule>
    <cfRule type="expression" dxfId="48" priority="45">
      <formula>K8=7</formula>
    </cfRule>
    <cfRule type="expression" dxfId="47" priority="46">
      <formula>K8=4</formula>
    </cfRule>
    <cfRule type="expression" dxfId="46" priority="47">
      <formula>K8=3</formula>
    </cfRule>
    <cfRule type="expression" dxfId="45" priority="48">
      <formula>K8=8</formula>
    </cfRule>
    <cfRule type="expression" dxfId="44" priority="49">
      <formula>K8=6</formula>
    </cfRule>
    <cfRule type="expression" dxfId="43" priority="50">
      <formula>K8=5</formula>
    </cfRule>
    <cfRule type="expression" dxfId="42" priority="51">
      <formula>K8=2</formula>
    </cfRule>
  </conditionalFormatting>
  <conditionalFormatting sqref="Q16 K16">
    <cfRule type="cellIs" dxfId="41" priority="38" operator="between">
      <formula>8</formula>
      <formula>10</formula>
    </cfRule>
    <cfRule type="cellIs" dxfId="40" priority="39" operator="between">
      <formula>6</formula>
      <formula>7</formula>
    </cfRule>
    <cfRule type="cellIs" dxfId="39" priority="40" operator="equal">
      <formula>5</formula>
    </cfRule>
    <cfRule type="cellIs" dxfId="38" priority="41" operator="between">
      <formula>0</formula>
      <formula>1</formula>
    </cfRule>
    <cfRule type="cellIs" dxfId="37" priority="42" operator="between">
      <formula>2</formula>
      <formula>4</formula>
    </cfRule>
  </conditionalFormatting>
  <conditionalFormatting sqref="R16 L16">
    <cfRule type="expression" dxfId="36" priority="29">
      <formula>K16=10</formula>
    </cfRule>
    <cfRule type="expression" dxfId="35" priority="30">
      <formula>K16=9</formula>
    </cfRule>
    <cfRule type="expression" dxfId="34" priority="31">
      <formula>K16=7</formula>
    </cfRule>
    <cfRule type="expression" dxfId="33" priority="32">
      <formula>K16=4</formula>
    </cfRule>
    <cfRule type="expression" dxfId="32" priority="33">
      <formula>K16=3</formula>
    </cfRule>
    <cfRule type="expression" dxfId="31" priority="34">
      <formula>K16=8</formula>
    </cfRule>
    <cfRule type="expression" dxfId="30" priority="35">
      <formula>K16=6</formula>
    </cfRule>
    <cfRule type="expression" dxfId="29" priority="36">
      <formula>K16=5</formula>
    </cfRule>
    <cfRule type="expression" dxfId="28" priority="37">
      <formula>K16=2</formula>
    </cfRule>
  </conditionalFormatting>
  <conditionalFormatting sqref="K15 Q15">
    <cfRule type="cellIs" dxfId="27" priority="24" operator="between">
      <formula>8</formula>
      <formula>10</formula>
    </cfRule>
    <cfRule type="cellIs" dxfId="26" priority="25" operator="between">
      <formula>6</formula>
      <formula>7</formula>
    </cfRule>
    <cfRule type="cellIs" dxfId="25" priority="26" operator="equal">
      <formula>5</formula>
    </cfRule>
    <cfRule type="cellIs" dxfId="24" priority="27" operator="between">
      <formula>0</formula>
      <formula>1</formula>
    </cfRule>
    <cfRule type="cellIs" dxfId="23" priority="28" operator="between">
      <formula>2</formula>
      <formula>4</formula>
    </cfRule>
  </conditionalFormatting>
  <conditionalFormatting sqref="L15 R15">
    <cfRule type="expression" dxfId="22" priority="15">
      <formula>K15=10</formula>
    </cfRule>
    <cfRule type="expression" dxfId="21" priority="16">
      <formula>K15=9</formula>
    </cfRule>
    <cfRule type="expression" dxfId="20" priority="17">
      <formula>K15=7</formula>
    </cfRule>
    <cfRule type="expression" dxfId="19" priority="18">
      <formula>K15=4</formula>
    </cfRule>
    <cfRule type="expression" dxfId="18" priority="19">
      <formula>K15=3</formula>
    </cfRule>
    <cfRule type="expression" dxfId="17" priority="20">
      <formula>K15=8</formula>
    </cfRule>
    <cfRule type="expression" dxfId="16" priority="21">
      <formula>K15=6</formula>
    </cfRule>
    <cfRule type="expression" dxfId="15" priority="22">
      <formula>K15=5</formula>
    </cfRule>
    <cfRule type="expression" dxfId="14" priority="23">
      <formula>K15=2</formula>
    </cfRule>
  </conditionalFormatting>
  <conditionalFormatting sqref="Q17 K17">
    <cfRule type="cellIs" dxfId="13" priority="10" operator="between">
      <formula>8</formula>
      <formula>10</formula>
    </cfRule>
    <cfRule type="cellIs" dxfId="12" priority="11" operator="between">
      <formula>6</formula>
      <formula>7</formula>
    </cfRule>
    <cfRule type="cellIs" dxfId="11" priority="12" operator="equal">
      <formula>5</formula>
    </cfRule>
    <cfRule type="cellIs" dxfId="10" priority="13" operator="between">
      <formula>0</formula>
      <formula>1</formula>
    </cfRule>
    <cfRule type="cellIs" dxfId="9" priority="14" operator="between">
      <formula>2</formula>
      <formula>4</formula>
    </cfRule>
  </conditionalFormatting>
  <conditionalFormatting sqref="R17 L17">
    <cfRule type="expression" dxfId="8" priority="1">
      <formula>K17=10</formula>
    </cfRule>
    <cfRule type="expression" dxfId="7" priority="2">
      <formula>K17=9</formula>
    </cfRule>
    <cfRule type="expression" dxfId="6" priority="3">
      <formula>K17=7</formula>
    </cfRule>
    <cfRule type="expression" dxfId="5" priority="4">
      <formula>K17=4</formula>
    </cfRule>
    <cfRule type="expression" dxfId="4" priority="5">
      <formula>K17=3</formula>
    </cfRule>
    <cfRule type="expression" dxfId="3" priority="6">
      <formula>K17=8</formula>
    </cfRule>
    <cfRule type="expression" dxfId="2" priority="7">
      <formula>K17=6</formula>
    </cfRule>
    <cfRule type="expression" dxfId="1" priority="8">
      <formula>K17=5</formula>
    </cfRule>
    <cfRule type="expression" dxfId="0" priority="9">
      <formula>K17=2</formula>
    </cfRule>
  </conditionalFormatting>
  <dataValidations count="8">
    <dataValidation type="list" allowBlank="1" showInputMessage="1" showErrorMessage="1" sqref="F25:F1048576" xr:uid="{00000000-0002-0000-0100-000000000000}">
      <formula1>TIPO</formula1>
    </dataValidation>
    <dataValidation type="list" allowBlank="1" showInputMessage="1" showErrorMessage="1" sqref="C25:C1048576 C7:C23" xr:uid="{00000000-0002-0000-0100-000001000000}">
      <formula1>CLASE</formula1>
    </dataValidation>
    <dataValidation type="list" allowBlank="1" showInputMessage="1" showErrorMessage="1" sqref="D25:D1048576 D7:D23" xr:uid="{00000000-0002-0000-0100-000002000000}">
      <formula1>FUENTE</formula1>
    </dataValidation>
    <dataValidation type="list" allowBlank="1" showInputMessage="1" showErrorMessage="1" sqref="E25:E1048576" xr:uid="{00000000-0002-0000-0100-000003000000}">
      <formula1>ETAPA</formula1>
    </dataValidation>
    <dataValidation type="list" allowBlank="1" showInputMessage="1" showErrorMessage="1" sqref="M25:M1048576 M7:M23" xr:uid="{00000000-0002-0000-0100-000004000000}">
      <formula1>ASIGNACIÓN</formula1>
    </dataValidation>
    <dataValidation type="list" allowBlank="1" showInputMessage="1" showErrorMessage="1" sqref="I25:I1048576 O25:O1048576 O7:O23 I7:I23" xr:uid="{00000000-0002-0000-0100-000005000000}">
      <formula1>PROBABILIDAD</formula1>
    </dataValidation>
    <dataValidation type="list" allowBlank="1" showInputMessage="1" showErrorMessage="1" sqref="J25:J1048576 P25:P1048576 P7:P23 J7:J23" xr:uid="{00000000-0002-0000-0100-000006000000}">
      <formula1>IMPACTO</formula1>
    </dataValidation>
    <dataValidation type="list" allowBlank="1" showInputMessage="1" showErrorMessage="1" sqref="T13" xr:uid="{7648A9ED-D133-4305-904F-DDEB02349C73}">
      <formula1>$AB$3:$AB$5</formula1>
    </dataValidation>
  </dataValidations>
  <printOptions horizontalCentered="1"/>
  <pageMargins left="0.31" right="0.35" top="0.19685039370078741" bottom="0.39370078740157483" header="0.43307086614173229" footer="0.31496062992125984"/>
  <pageSetup scale="54" fitToHeight="0" orientation="landscape" horizontalDpi="4294967293" verticalDpi="4294967293" r:id="rId1"/>
  <headerFooter alignWithMargins="0">
    <oddHeader>&amp;L&amp;G&amp;C&amp;"Arial,Negrita"
&amp;10PROCESO
ADQUISICIÓN DE BIENES Y SERVICIOS
FORMATO - Anexo FCT - Matriz de identificación, valoración y asignación de riesgos&amp;R&amp;"Arial,Negrita"&amp;9
&amp;10A3.F1.P3.ABS
28/05/2018
Versión 3
Página &amp;P de &amp;N
Clasific. de la info.
Pública</oddHeader>
    <oddFooter>&amp;C&amp;"Tempus Sans ITC,Normal"Antes de imprimir este documento… piense en el medio ambiente!  &amp;"-,Normal"
    &amp;"Arial,Normal" Cualquier copia impresa de este documento se considera como COPIA NO CONTROLADA.</oddFooter>
  </headerFooter>
  <drawing r:id="rId2"/>
  <legacyDrawingHF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7000000}">
          <x14:formula1>
            <xm:f>'TABLAS VALORACIÓN'!$X$22:$X$23</xm:f>
          </x14:formula1>
          <xm:sqref>S7:S12 S14:S23</xm:sqref>
        </x14:dataValidation>
        <x14:dataValidation type="list" allowBlank="1" showInputMessage="1" showErrorMessage="1" xr:uid="{00000000-0002-0000-0100-00000A000000}">
          <x14:formula1>
            <xm:f>'TABLAS VALORACIÓN'!$Y$22:$Y$24</xm:f>
          </x14:formula1>
          <xm:sqref>T7:T12 T14:T23</xm:sqref>
        </x14:dataValidation>
        <x14:dataValidation type="list" allowBlank="1" showInputMessage="1" showErrorMessage="1" xr:uid="{00000000-0002-0000-0100-000008000000}">
          <x14:formula1>
            <xm:f>'TABLAS VALORACIÓN'!$C$34:$C$37</xm:f>
          </x14:formula1>
          <xm:sqref>E7:E23</xm:sqref>
        </x14:dataValidation>
        <x14:dataValidation type="list" allowBlank="1" showInputMessage="1" showErrorMessage="1" xr:uid="{00000000-0002-0000-0100-000009000000}">
          <x14:formula1>
            <xm:f>'TABLAS VALORACIÓN'!$D$34:$D$41</xm:f>
          </x14:formula1>
          <xm:sqref>F7:F23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42"/>
  <sheetViews>
    <sheetView showGridLines="0" view="pageLayout" topLeftCell="A9" zoomScale="55" zoomScaleNormal="85" zoomScaleSheetLayoutView="25" zoomScalePageLayoutView="55" workbookViewId="0">
      <selection activeCell="F15" sqref="F15:L15"/>
    </sheetView>
  </sheetViews>
  <sheetFormatPr baseColWidth="10" defaultColWidth="11.44140625" defaultRowHeight="10.199999999999999" x14ac:dyDescent="0.2"/>
  <cols>
    <col min="1" max="1" width="1.6640625" style="23" customWidth="1"/>
    <col min="2" max="2" width="13.33203125" style="23" customWidth="1"/>
    <col min="3" max="3" width="20.6640625" style="23" customWidth="1"/>
    <col min="4" max="4" width="14" style="23" customWidth="1"/>
    <col min="5" max="5" width="6.6640625" style="23" customWidth="1"/>
    <col min="6" max="6" width="25.33203125" style="23" customWidth="1"/>
    <col min="7" max="9" width="21.109375" style="23" customWidth="1"/>
    <col min="10" max="11" width="21.44140625" style="23" customWidth="1"/>
    <col min="12" max="12" width="11.44140625" style="23" customWidth="1"/>
    <col min="13" max="13" width="10.6640625" style="23" customWidth="1"/>
    <col min="14" max="14" width="11.44140625" style="23" customWidth="1"/>
    <col min="15" max="15" width="23" style="23" customWidth="1"/>
    <col min="16" max="16" width="24" style="23" customWidth="1"/>
    <col min="17" max="17" width="17" style="23" customWidth="1"/>
    <col min="18" max="18" width="24" style="23" customWidth="1"/>
    <col min="19" max="19" width="23.33203125" style="23" customWidth="1"/>
    <col min="20" max="20" width="18.88671875" style="23" customWidth="1"/>
    <col min="21" max="21" width="16.5546875" style="23" customWidth="1"/>
    <col min="22" max="22" width="19" style="23" customWidth="1"/>
    <col min="23" max="23" width="28" style="23" customWidth="1"/>
    <col min="24" max="16384" width="11.44140625" style="23"/>
  </cols>
  <sheetData>
    <row r="1" spans="1:27" ht="13.8" x14ac:dyDescent="0.25">
      <c r="A1" s="26" t="s">
        <v>79</v>
      </c>
    </row>
    <row r="2" spans="1:27" s="14" customFormat="1" x14ac:dyDescent="0.2"/>
    <row r="3" spans="1:27" s="14" customFormat="1" x14ac:dyDescent="0.2">
      <c r="B3" s="34" t="s">
        <v>107</v>
      </c>
      <c r="C3" s="92" t="s">
        <v>101</v>
      </c>
      <c r="D3" s="92"/>
      <c r="F3" s="34" t="s">
        <v>111</v>
      </c>
      <c r="G3" s="36" t="s">
        <v>112</v>
      </c>
      <c r="H3" s="36" t="s">
        <v>113</v>
      </c>
      <c r="I3" s="92" t="s">
        <v>89</v>
      </c>
      <c r="J3" s="92"/>
      <c r="K3" s="92"/>
      <c r="L3" s="92"/>
      <c r="N3" s="34" t="s">
        <v>100</v>
      </c>
      <c r="O3" s="92" t="s">
        <v>101</v>
      </c>
      <c r="P3" s="92"/>
      <c r="Q3" s="92"/>
    </row>
    <row r="4" spans="1:27" s="14" customFormat="1" ht="53.4" customHeight="1" x14ac:dyDescent="0.2">
      <c r="B4" s="29" t="s">
        <v>50</v>
      </c>
      <c r="C4" s="91" t="s">
        <v>121</v>
      </c>
      <c r="D4" s="93"/>
      <c r="F4" s="95" t="s">
        <v>55</v>
      </c>
      <c r="G4" s="95" t="s">
        <v>83</v>
      </c>
      <c r="H4" s="97" t="s">
        <v>95</v>
      </c>
      <c r="I4" s="100" t="s">
        <v>93</v>
      </c>
      <c r="J4" s="101"/>
      <c r="K4" s="101"/>
      <c r="L4" s="102"/>
      <c r="N4" s="41" t="s">
        <v>102</v>
      </c>
      <c r="O4" s="91" t="s">
        <v>126</v>
      </c>
      <c r="P4" s="93"/>
      <c r="Q4" s="93"/>
    </row>
    <row r="5" spans="1:27" s="14" customFormat="1" ht="53.25" customHeight="1" x14ac:dyDescent="0.2">
      <c r="B5" s="29" t="s">
        <v>51</v>
      </c>
      <c r="C5" s="91" t="s">
        <v>122</v>
      </c>
      <c r="D5" s="91"/>
      <c r="F5" s="113"/>
      <c r="G5" s="113"/>
      <c r="H5" s="99"/>
      <c r="I5" s="103"/>
      <c r="J5" s="104"/>
      <c r="K5" s="104"/>
      <c r="L5" s="105"/>
      <c r="N5" s="41" t="s">
        <v>59</v>
      </c>
      <c r="O5" s="91" t="s">
        <v>127</v>
      </c>
      <c r="P5" s="93"/>
      <c r="Q5" s="93"/>
    </row>
    <row r="6" spans="1:27" s="14" customFormat="1" ht="77.25" customHeight="1" x14ac:dyDescent="0.2">
      <c r="F6" s="96"/>
      <c r="G6" s="96"/>
      <c r="H6" s="98"/>
      <c r="I6" s="106"/>
      <c r="J6" s="107"/>
      <c r="K6" s="107"/>
      <c r="L6" s="108"/>
      <c r="N6" s="41" t="s">
        <v>60</v>
      </c>
      <c r="O6" s="91" t="s">
        <v>128</v>
      </c>
      <c r="P6" s="93"/>
      <c r="Q6" s="93"/>
    </row>
    <row r="7" spans="1:27" s="14" customFormat="1" ht="86.25" customHeight="1" x14ac:dyDescent="0.2">
      <c r="B7" s="34" t="s">
        <v>108</v>
      </c>
      <c r="C7" s="92" t="s">
        <v>101</v>
      </c>
      <c r="D7" s="92"/>
      <c r="F7" s="20" t="s">
        <v>56</v>
      </c>
      <c r="G7" s="17" t="s">
        <v>95</v>
      </c>
      <c r="H7" s="17" t="s">
        <v>96</v>
      </c>
      <c r="I7" s="94" t="s">
        <v>94</v>
      </c>
      <c r="J7" s="94"/>
      <c r="K7" s="94"/>
      <c r="L7" s="94"/>
      <c r="N7" s="37" t="s">
        <v>103</v>
      </c>
      <c r="O7" s="91" t="s">
        <v>129</v>
      </c>
      <c r="P7" s="93"/>
      <c r="Q7" s="93"/>
      <c r="AA7" s="14" t="s">
        <v>134</v>
      </c>
    </row>
    <row r="8" spans="1:27" s="14" customFormat="1" ht="81.75" customHeight="1" x14ac:dyDescent="0.2">
      <c r="B8" s="30" t="s">
        <v>53</v>
      </c>
      <c r="C8" s="109" t="s">
        <v>123</v>
      </c>
      <c r="D8" s="110"/>
      <c r="F8" s="20" t="s">
        <v>57</v>
      </c>
      <c r="G8" s="17" t="s">
        <v>97</v>
      </c>
      <c r="H8" s="20" t="s">
        <v>84</v>
      </c>
      <c r="I8" s="94" t="s">
        <v>98</v>
      </c>
      <c r="J8" s="94"/>
      <c r="K8" s="94"/>
      <c r="L8" s="94"/>
      <c r="N8" s="37" t="s">
        <v>61</v>
      </c>
      <c r="O8" s="91" t="s">
        <v>130</v>
      </c>
      <c r="P8" s="93"/>
      <c r="Q8" s="93"/>
    </row>
    <row r="9" spans="1:27" s="14" customFormat="1" ht="56.25" customHeight="1" x14ac:dyDescent="0.2">
      <c r="B9" s="30" t="s">
        <v>54</v>
      </c>
      <c r="C9" s="111" t="s">
        <v>124</v>
      </c>
      <c r="D9" s="112"/>
      <c r="F9" s="95" t="s">
        <v>58</v>
      </c>
      <c r="G9" s="95" t="s">
        <v>84</v>
      </c>
      <c r="H9" s="97" t="s">
        <v>88</v>
      </c>
      <c r="I9" s="91" t="s">
        <v>99</v>
      </c>
      <c r="J9" s="91"/>
      <c r="K9" s="91"/>
      <c r="L9" s="91"/>
      <c r="N9" s="37" t="s">
        <v>104</v>
      </c>
      <c r="O9" s="91" t="s">
        <v>131</v>
      </c>
      <c r="P9" s="93"/>
      <c r="Q9" s="93"/>
    </row>
    <row r="10" spans="1:27" s="14" customFormat="1" ht="22.95" customHeight="1" x14ac:dyDescent="0.2">
      <c r="F10" s="96"/>
      <c r="G10" s="96"/>
      <c r="H10" s="98"/>
      <c r="I10" s="91"/>
      <c r="J10" s="91"/>
      <c r="K10" s="91"/>
      <c r="L10" s="91"/>
      <c r="N10" s="94" t="s">
        <v>105</v>
      </c>
      <c r="O10" s="91" t="s">
        <v>132</v>
      </c>
      <c r="P10" s="91"/>
      <c r="Q10" s="91"/>
    </row>
    <row r="11" spans="1:27" s="14" customFormat="1" ht="39" customHeight="1" x14ac:dyDescent="0.2">
      <c r="N11" s="94"/>
      <c r="O11" s="91"/>
      <c r="P11" s="91"/>
      <c r="Q11" s="91"/>
    </row>
    <row r="12" spans="1:27" s="14" customFormat="1" ht="52.95" customHeight="1" x14ac:dyDescent="0.2">
      <c r="H12" s="21"/>
      <c r="I12" s="21"/>
      <c r="J12" s="33"/>
      <c r="K12" s="33"/>
      <c r="L12" s="33"/>
      <c r="N12" s="37" t="s">
        <v>106</v>
      </c>
      <c r="O12" s="91" t="s">
        <v>133</v>
      </c>
      <c r="P12" s="91"/>
      <c r="Q12" s="91"/>
    </row>
    <row r="13" spans="1:27" s="14" customFormat="1" x14ac:dyDescent="0.2">
      <c r="F13" s="21"/>
      <c r="G13" s="21"/>
      <c r="H13" s="21"/>
      <c r="I13" s="21"/>
      <c r="J13" s="33"/>
      <c r="K13" s="33"/>
      <c r="L13" s="33"/>
    </row>
    <row r="14" spans="1:27" s="14" customFormat="1" x14ac:dyDescent="0.2">
      <c r="C14" s="90" t="s">
        <v>75</v>
      </c>
      <c r="D14" s="90"/>
      <c r="F14" s="82" t="s">
        <v>76</v>
      </c>
      <c r="G14" s="82"/>
      <c r="H14" s="82"/>
      <c r="I14" s="82"/>
      <c r="J14" s="82"/>
      <c r="K14" s="82"/>
      <c r="L14" s="82"/>
      <c r="O14" s="85" t="s">
        <v>6</v>
      </c>
      <c r="P14" s="86"/>
      <c r="Q14" s="86"/>
      <c r="R14" s="86"/>
      <c r="S14" s="86"/>
      <c r="T14" s="86"/>
      <c r="U14" s="87"/>
      <c r="X14" s="88" t="s">
        <v>77</v>
      </c>
      <c r="Y14" s="89"/>
    </row>
    <row r="15" spans="1:27" s="14" customFormat="1" ht="63" customHeight="1" x14ac:dyDescent="0.2">
      <c r="C15" s="15" t="s">
        <v>8</v>
      </c>
      <c r="D15" s="15" t="s">
        <v>30</v>
      </c>
      <c r="F15" s="85" t="s">
        <v>6</v>
      </c>
      <c r="G15" s="86"/>
      <c r="H15" s="86"/>
      <c r="I15" s="86"/>
      <c r="J15" s="86"/>
      <c r="K15" s="86"/>
      <c r="L15" s="87"/>
      <c r="N15" s="16"/>
      <c r="O15" s="84" t="s">
        <v>31</v>
      </c>
      <c r="P15" s="84"/>
      <c r="Q15" s="17" t="s">
        <v>38</v>
      </c>
      <c r="R15" s="17" t="s">
        <v>39</v>
      </c>
      <c r="S15" s="17" t="s">
        <v>40</v>
      </c>
      <c r="T15" s="17" t="s">
        <v>41</v>
      </c>
      <c r="U15" s="17" t="s">
        <v>42</v>
      </c>
      <c r="X15" s="18" t="s">
        <v>7</v>
      </c>
      <c r="Y15" s="15" t="s">
        <v>8</v>
      </c>
    </row>
    <row r="16" spans="1:27" s="14" customFormat="1" ht="95.25" customHeight="1" x14ac:dyDescent="0.2">
      <c r="B16" s="83" t="s">
        <v>11</v>
      </c>
      <c r="C16" s="19" t="s">
        <v>25</v>
      </c>
      <c r="D16" s="20">
        <v>1</v>
      </c>
      <c r="E16" s="21"/>
      <c r="F16" s="84" t="s">
        <v>31</v>
      </c>
      <c r="G16" s="84"/>
      <c r="H16" s="17" t="s">
        <v>38</v>
      </c>
      <c r="I16" s="17" t="s">
        <v>39</v>
      </c>
      <c r="J16" s="17" t="s">
        <v>40</v>
      </c>
      <c r="K16" s="17" t="s">
        <v>41</v>
      </c>
      <c r="L16" s="17" t="s">
        <v>42</v>
      </c>
      <c r="O16" s="84" t="s">
        <v>32</v>
      </c>
      <c r="P16" s="84"/>
      <c r="Q16" s="17" t="s">
        <v>37</v>
      </c>
      <c r="R16" s="17" t="s">
        <v>36</v>
      </c>
      <c r="S16" s="17" t="s">
        <v>33</v>
      </c>
      <c r="T16" s="17" t="s">
        <v>34</v>
      </c>
      <c r="U16" s="17" t="s">
        <v>35</v>
      </c>
      <c r="X16" s="27" t="s">
        <v>17</v>
      </c>
      <c r="Y16" s="17" t="s">
        <v>18</v>
      </c>
    </row>
    <row r="17" spans="2:25" s="14" customFormat="1" ht="51" x14ac:dyDescent="0.2">
      <c r="B17" s="83"/>
      <c r="C17" s="19" t="s">
        <v>125</v>
      </c>
      <c r="D17" s="20">
        <v>2</v>
      </c>
      <c r="E17" s="21"/>
      <c r="F17" s="84" t="s">
        <v>32</v>
      </c>
      <c r="G17" s="84"/>
      <c r="H17" s="17" t="s">
        <v>37</v>
      </c>
      <c r="I17" s="17" t="s">
        <v>36</v>
      </c>
      <c r="J17" s="17" t="s">
        <v>33</v>
      </c>
      <c r="K17" s="17" t="s">
        <v>34</v>
      </c>
      <c r="L17" s="17" t="s">
        <v>35</v>
      </c>
      <c r="O17" s="82" t="s">
        <v>8</v>
      </c>
      <c r="P17" s="82" t="s">
        <v>43</v>
      </c>
      <c r="Q17" s="15" t="s">
        <v>44</v>
      </c>
      <c r="R17" s="15" t="s">
        <v>45</v>
      </c>
      <c r="S17" s="15" t="s">
        <v>24</v>
      </c>
      <c r="T17" s="15" t="s">
        <v>46</v>
      </c>
      <c r="U17" s="15" t="s">
        <v>47</v>
      </c>
      <c r="X17" s="28" t="s">
        <v>19</v>
      </c>
      <c r="Y17" s="17" t="s">
        <v>20</v>
      </c>
    </row>
    <row r="18" spans="2:25" s="14" customFormat="1" ht="20.399999999999999" x14ac:dyDescent="0.2">
      <c r="B18" s="83"/>
      <c r="C18" s="19" t="s">
        <v>27</v>
      </c>
      <c r="D18" s="20">
        <v>3</v>
      </c>
      <c r="E18" s="21"/>
      <c r="F18" s="82" t="s">
        <v>8</v>
      </c>
      <c r="G18" s="82" t="s">
        <v>43</v>
      </c>
      <c r="H18" s="15" t="s">
        <v>44</v>
      </c>
      <c r="I18" s="15" t="s">
        <v>45</v>
      </c>
      <c r="J18" s="15" t="s">
        <v>24</v>
      </c>
      <c r="K18" s="15" t="s">
        <v>46</v>
      </c>
      <c r="L18" s="15" t="s">
        <v>47</v>
      </c>
      <c r="O18" s="82"/>
      <c r="P18" s="82"/>
      <c r="Q18" s="20">
        <v>1</v>
      </c>
      <c r="R18" s="20">
        <v>2</v>
      </c>
      <c r="S18" s="20">
        <v>3</v>
      </c>
      <c r="T18" s="20">
        <v>4</v>
      </c>
      <c r="U18" s="22">
        <v>5</v>
      </c>
      <c r="X18" s="12">
        <v>5</v>
      </c>
      <c r="Y18" s="17" t="s">
        <v>21</v>
      </c>
    </row>
    <row r="19" spans="2:25" s="14" customFormat="1" ht="51.75" customHeight="1" x14ac:dyDescent="0.2">
      <c r="B19" s="83"/>
      <c r="C19" s="19" t="s">
        <v>28</v>
      </c>
      <c r="D19" s="20">
        <v>4</v>
      </c>
      <c r="E19" s="21"/>
      <c r="F19" s="82"/>
      <c r="G19" s="82"/>
      <c r="H19" s="20">
        <v>1</v>
      </c>
      <c r="I19" s="20">
        <v>2</v>
      </c>
      <c r="J19" s="20">
        <v>3</v>
      </c>
      <c r="K19" s="20">
        <v>4</v>
      </c>
      <c r="L19" s="22">
        <v>5</v>
      </c>
      <c r="N19" s="83" t="s">
        <v>11</v>
      </c>
      <c r="O19" s="19" t="s">
        <v>25</v>
      </c>
      <c r="P19" s="20">
        <v>1</v>
      </c>
      <c r="Q19" s="13">
        <v>2</v>
      </c>
      <c r="R19" s="13">
        <v>3</v>
      </c>
      <c r="S19" s="13">
        <v>4</v>
      </c>
      <c r="T19" s="12">
        <v>5</v>
      </c>
      <c r="U19" s="28">
        <v>6</v>
      </c>
      <c r="X19" s="13" t="s">
        <v>22</v>
      </c>
      <c r="Y19" s="17" t="s">
        <v>23</v>
      </c>
    </row>
    <row r="20" spans="2:25" s="14" customFormat="1" ht="30.6" x14ac:dyDescent="0.2">
      <c r="B20" s="83"/>
      <c r="C20" s="19" t="s">
        <v>29</v>
      </c>
      <c r="D20" s="20">
        <v>5</v>
      </c>
      <c r="E20" s="21"/>
      <c r="F20" s="21"/>
      <c r="G20" s="21"/>
      <c r="H20" s="21"/>
      <c r="I20" s="21"/>
      <c r="J20" s="21"/>
      <c r="K20" s="21"/>
      <c r="N20" s="83"/>
      <c r="O20" s="19" t="s">
        <v>26</v>
      </c>
      <c r="P20" s="20">
        <v>2</v>
      </c>
      <c r="Q20" s="13">
        <v>3</v>
      </c>
      <c r="R20" s="13">
        <v>4</v>
      </c>
      <c r="S20" s="12">
        <v>5</v>
      </c>
      <c r="T20" s="28">
        <v>6</v>
      </c>
      <c r="U20" s="28">
        <v>7</v>
      </c>
    </row>
    <row r="21" spans="2:25" s="14" customFormat="1" ht="30.6" x14ac:dyDescent="0.2">
      <c r="F21" s="21"/>
      <c r="G21" s="21"/>
      <c r="H21" s="21"/>
      <c r="I21" s="21"/>
      <c r="J21" s="21"/>
      <c r="K21" s="21"/>
      <c r="N21" s="83"/>
      <c r="O21" s="19" t="s">
        <v>27</v>
      </c>
      <c r="P21" s="20">
        <v>3</v>
      </c>
      <c r="Q21" s="13">
        <v>4</v>
      </c>
      <c r="R21" s="12">
        <v>5</v>
      </c>
      <c r="S21" s="28">
        <v>6</v>
      </c>
      <c r="T21" s="28">
        <v>7</v>
      </c>
      <c r="U21" s="27">
        <v>8</v>
      </c>
      <c r="X21" s="32" t="s">
        <v>12</v>
      </c>
      <c r="Y21" s="32" t="s">
        <v>81</v>
      </c>
    </row>
    <row r="22" spans="2:25" s="14" customFormat="1" ht="20.399999999999999" x14ac:dyDescent="0.2">
      <c r="B22" s="14" t="s">
        <v>80</v>
      </c>
      <c r="N22" s="83"/>
      <c r="O22" s="19" t="s">
        <v>28</v>
      </c>
      <c r="P22" s="20">
        <v>4</v>
      </c>
      <c r="Q22" s="12">
        <v>5</v>
      </c>
      <c r="R22" s="28">
        <v>6</v>
      </c>
      <c r="S22" s="28">
        <v>7</v>
      </c>
      <c r="T22" s="27">
        <v>8</v>
      </c>
      <c r="U22" s="27">
        <v>9</v>
      </c>
      <c r="X22" s="14" t="s">
        <v>90</v>
      </c>
      <c r="Y22" s="14" t="s">
        <v>73</v>
      </c>
    </row>
    <row r="23" spans="2:25" s="14" customFormat="1" ht="20.399999999999999" x14ac:dyDescent="0.2">
      <c r="N23" s="83"/>
      <c r="O23" s="19" t="s">
        <v>29</v>
      </c>
      <c r="P23" s="20">
        <v>5</v>
      </c>
      <c r="Q23" s="28">
        <v>6</v>
      </c>
      <c r="R23" s="28">
        <v>7</v>
      </c>
      <c r="S23" s="27">
        <v>8</v>
      </c>
      <c r="T23" s="27">
        <v>9</v>
      </c>
      <c r="U23" s="27">
        <v>10</v>
      </c>
      <c r="X23" s="14" t="s">
        <v>91</v>
      </c>
      <c r="Y23" s="14" t="s">
        <v>74</v>
      </c>
    </row>
    <row r="24" spans="2:25" s="14" customFormat="1" x14ac:dyDescent="0.2">
      <c r="Y24" s="14" t="s">
        <v>92</v>
      </c>
    </row>
    <row r="26" spans="2:25" hidden="1" x14ac:dyDescent="0.2">
      <c r="C26" s="23" t="s">
        <v>49</v>
      </c>
      <c r="D26" s="23" t="s">
        <v>52</v>
      </c>
      <c r="F26" s="23" t="s">
        <v>62</v>
      </c>
      <c r="G26" s="23" t="s">
        <v>48</v>
      </c>
      <c r="H26" s="23" t="s">
        <v>9</v>
      </c>
      <c r="O26" s="24"/>
      <c r="P26" s="24"/>
      <c r="Q26" s="24"/>
      <c r="R26" s="24"/>
      <c r="S26" s="24"/>
      <c r="T26" s="24"/>
    </row>
    <row r="27" spans="2:25" hidden="1" x14ac:dyDescent="0.2">
      <c r="C27" s="23" t="s">
        <v>50</v>
      </c>
      <c r="D27" s="23" t="s">
        <v>53</v>
      </c>
      <c r="F27" s="23" t="s">
        <v>63</v>
      </c>
      <c r="G27" s="23" t="s">
        <v>69</v>
      </c>
      <c r="H27" s="23" t="s">
        <v>73</v>
      </c>
      <c r="O27" s="24"/>
      <c r="P27" s="25"/>
      <c r="Q27" s="25"/>
      <c r="R27" s="25"/>
      <c r="S27" s="25"/>
      <c r="T27" s="25"/>
    </row>
    <row r="28" spans="2:25" hidden="1" x14ac:dyDescent="0.2">
      <c r="C28" s="23" t="s">
        <v>51</v>
      </c>
      <c r="D28" s="23" t="s">
        <v>54</v>
      </c>
      <c r="F28" s="23" t="s">
        <v>64</v>
      </c>
      <c r="G28" s="23" t="s">
        <v>68</v>
      </c>
      <c r="H28" s="23" t="s">
        <v>74</v>
      </c>
      <c r="O28" s="24"/>
      <c r="P28" s="25"/>
      <c r="Q28" s="25"/>
      <c r="R28" s="25"/>
      <c r="S28" s="25"/>
      <c r="T28" s="25"/>
    </row>
    <row r="29" spans="2:25" hidden="1" x14ac:dyDescent="0.2">
      <c r="F29" s="23" t="s">
        <v>65</v>
      </c>
      <c r="G29" s="23" t="s">
        <v>70</v>
      </c>
      <c r="O29" s="24"/>
      <c r="P29" s="25"/>
      <c r="Q29" s="25"/>
      <c r="R29" s="25"/>
      <c r="S29" s="25"/>
      <c r="T29" s="25"/>
    </row>
    <row r="30" spans="2:25" hidden="1" x14ac:dyDescent="0.2">
      <c r="F30" s="23" t="s">
        <v>66</v>
      </c>
      <c r="G30" s="23" t="s">
        <v>71</v>
      </c>
      <c r="O30" s="24"/>
      <c r="P30" s="25"/>
      <c r="Q30" s="25"/>
      <c r="R30" s="25"/>
      <c r="S30" s="25"/>
      <c r="T30" s="25"/>
    </row>
    <row r="31" spans="2:25" hidden="1" x14ac:dyDescent="0.2">
      <c r="F31" s="23" t="s">
        <v>67</v>
      </c>
      <c r="G31" s="23" t="s">
        <v>72</v>
      </c>
      <c r="O31" s="24"/>
      <c r="P31" s="25"/>
      <c r="Q31" s="25"/>
      <c r="R31" s="25"/>
      <c r="S31" s="25"/>
      <c r="T31" s="25"/>
    </row>
    <row r="32" spans="2:25" hidden="1" x14ac:dyDescent="0.2"/>
    <row r="33" spans="3:4" hidden="1" x14ac:dyDescent="0.2">
      <c r="C33" s="23" t="s">
        <v>114</v>
      </c>
      <c r="D33" s="23" t="s">
        <v>115</v>
      </c>
    </row>
    <row r="34" spans="3:4" hidden="1" x14ac:dyDescent="0.2">
      <c r="C34" s="23" t="s">
        <v>55</v>
      </c>
      <c r="D34" s="23" t="s">
        <v>116</v>
      </c>
    </row>
    <row r="35" spans="3:4" hidden="1" x14ac:dyDescent="0.2">
      <c r="C35" s="23" t="s">
        <v>56</v>
      </c>
      <c r="D35" s="23" t="s">
        <v>59</v>
      </c>
    </row>
    <row r="36" spans="3:4" hidden="1" x14ac:dyDescent="0.2">
      <c r="C36" s="23" t="s">
        <v>57</v>
      </c>
      <c r="D36" s="23" t="s">
        <v>60</v>
      </c>
    </row>
    <row r="37" spans="3:4" hidden="1" x14ac:dyDescent="0.2">
      <c r="C37" s="23" t="s">
        <v>58</v>
      </c>
      <c r="D37" s="23" t="s">
        <v>117</v>
      </c>
    </row>
    <row r="38" spans="3:4" hidden="1" x14ac:dyDescent="0.2">
      <c r="D38" s="23" t="s">
        <v>61</v>
      </c>
    </row>
    <row r="39" spans="3:4" hidden="1" x14ac:dyDescent="0.2">
      <c r="D39" s="23" t="s">
        <v>118</v>
      </c>
    </row>
    <row r="40" spans="3:4" hidden="1" x14ac:dyDescent="0.2">
      <c r="D40" s="23" t="s">
        <v>119</v>
      </c>
    </row>
    <row r="41" spans="3:4" hidden="1" x14ac:dyDescent="0.2">
      <c r="D41" s="23" t="s">
        <v>120</v>
      </c>
    </row>
    <row r="42" spans="3:4" x14ac:dyDescent="0.2">
      <c r="D42" s="42"/>
    </row>
  </sheetData>
  <mergeCells count="42">
    <mergeCell ref="C8:D8"/>
    <mergeCell ref="C5:D5"/>
    <mergeCell ref="C9:D9"/>
    <mergeCell ref="O3:Q3"/>
    <mergeCell ref="N10:N11"/>
    <mergeCell ref="O10:Q11"/>
    <mergeCell ref="I3:L3"/>
    <mergeCell ref="O4:Q4"/>
    <mergeCell ref="F4:F6"/>
    <mergeCell ref="G4:G6"/>
    <mergeCell ref="C4:D4"/>
    <mergeCell ref="O12:Q12"/>
    <mergeCell ref="C3:D3"/>
    <mergeCell ref="C7:D7"/>
    <mergeCell ref="O8:Q8"/>
    <mergeCell ref="I8:L8"/>
    <mergeCell ref="O9:Q9"/>
    <mergeCell ref="F9:F10"/>
    <mergeCell ref="G9:G10"/>
    <mergeCell ref="H9:H10"/>
    <mergeCell ref="I9:L10"/>
    <mergeCell ref="H4:H6"/>
    <mergeCell ref="I4:L6"/>
    <mergeCell ref="O5:Q5"/>
    <mergeCell ref="O6:Q6"/>
    <mergeCell ref="O7:Q7"/>
    <mergeCell ref="I7:L7"/>
    <mergeCell ref="X14:Y14"/>
    <mergeCell ref="C14:D14"/>
    <mergeCell ref="O14:U14"/>
    <mergeCell ref="O15:P15"/>
    <mergeCell ref="O16:P16"/>
    <mergeCell ref="P17:P18"/>
    <mergeCell ref="N19:N23"/>
    <mergeCell ref="B16:B20"/>
    <mergeCell ref="F14:L14"/>
    <mergeCell ref="F16:G16"/>
    <mergeCell ref="F17:G17"/>
    <mergeCell ref="F18:F19"/>
    <mergeCell ref="G18:G19"/>
    <mergeCell ref="F15:L15"/>
    <mergeCell ref="O17:O18"/>
  </mergeCells>
  <printOptions horizontalCentered="1"/>
  <pageMargins left="0.9055118110236221" right="0.78740157480314965" top="0.80208333333333337" bottom="0.39370078740157483" header="0.43307086614173229" footer="0.31496062992125984"/>
  <pageSetup scale="26" fitToHeight="2" orientation="landscape" r:id="rId1"/>
  <headerFooter alignWithMargins="0">
    <oddHeader>&amp;L&amp;G&amp;C&amp;"Arial,Negrita"&amp;10PROCESO
ADQUISICIÓN DE BIENES Y SERVICIOS
FORMATO - Anexo FCT - Matriz de identificación, valoración y asignación de riesgos&amp;R&amp;"Arial,Negrita"&amp;10A3.F1.P3.ABS
28/05/2018
Versión 3
Página &amp;P de &amp;N
Clasific. de la info.
Pública</oddHeader>
    <oddFooter>&amp;C&amp;"Tempus Sans ITC,Normal"Antes de imprimir este documento… piense en el medio ambiente!  &amp;"-,Normal"
    &amp;"Arial,Normal" Cualquier copia impresa de este documento se considera como COPIA NO CONTROLADA.</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7</vt:i4>
      </vt:variant>
    </vt:vector>
  </HeadingPairs>
  <TitlesOfParts>
    <vt:vector size="9" baseType="lpstr">
      <vt:lpstr>ANEXO RIESGOS</vt:lpstr>
      <vt:lpstr>TABLAS VALORACIÓN</vt:lpstr>
      <vt:lpstr>'ANEXO RIESGOS'!Área_de_impresión</vt:lpstr>
      <vt:lpstr>ASIGNACIÓN</vt:lpstr>
      <vt:lpstr>CLASE</vt:lpstr>
      <vt:lpstr>FUENTE</vt:lpstr>
      <vt:lpstr>IMPACTO</vt:lpstr>
      <vt:lpstr>PROBABILIDAD</vt:lpstr>
      <vt:lpstr>'ANEXO RIESGOS'!Títulos_a_imprimir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Alfonso Rodriguez Bayona</dc:creator>
  <cp:lastModifiedBy>Jorge Madero</cp:lastModifiedBy>
  <cp:lastPrinted>2021-07-29T22:46:36Z</cp:lastPrinted>
  <dcterms:created xsi:type="dcterms:W3CDTF">2015-03-24T20:09:23Z</dcterms:created>
  <dcterms:modified xsi:type="dcterms:W3CDTF">2021-08-21T16:32:30Z</dcterms:modified>
</cp:coreProperties>
</file>