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OXI\2022\TDR 2022\0. 611 Ejecutor\2. Adendas\No. 2\"/>
    </mc:Choice>
  </mc:AlternateContent>
  <bookViews>
    <workbookView xWindow="0" yWindow="0" windowWidth="21600" windowHeight="9735"/>
  </bookViews>
  <sheets>
    <sheet name="Oferta Económica" sheetId="1" r:id="rId1"/>
  </sheets>
  <definedNames>
    <definedName name="_xlnm.Print_Area" localSheetId="0">'Oferta Económica'!$A$1:$J$54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24" i="1" l="1"/>
  <c r="I24" i="1" s="1"/>
  <c r="J24" i="1" s="1"/>
  <c r="H22" i="1"/>
  <c r="H19" i="1"/>
  <c r="I19" i="1" s="1"/>
  <c r="J19" i="1" s="1"/>
  <c r="H20" i="1"/>
  <c r="I20" i="1" s="1"/>
  <c r="J20" i="1" s="1"/>
  <c r="H21" i="1"/>
  <c r="I21" i="1" s="1"/>
  <c r="J21" i="1" s="1"/>
  <c r="I22" i="1"/>
  <c r="J22" i="1" s="1"/>
  <c r="H11" i="1"/>
  <c r="I11" i="1" s="1"/>
  <c r="J11" i="1" s="1"/>
  <c r="H12" i="1"/>
  <c r="I12" i="1" s="1"/>
  <c r="J12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23" i="1"/>
  <c r="I23" i="1" s="1"/>
  <c r="J23" i="1" s="1"/>
  <c r="H6" i="1" l="1"/>
  <c r="I6" i="1" s="1"/>
  <c r="J6" i="1" s="1"/>
  <c r="H7" i="1"/>
  <c r="H8" i="1"/>
  <c r="I8" i="1" s="1"/>
  <c r="J8" i="1" s="1"/>
  <c r="H9" i="1"/>
  <c r="I9" i="1" s="1"/>
  <c r="H10" i="1"/>
  <c r="I10" i="1" s="1"/>
  <c r="J10" i="1" s="1"/>
  <c r="I5" i="1"/>
  <c r="J5" i="1" s="1"/>
  <c r="I7" i="1" l="1"/>
  <c r="J7" i="1" s="1"/>
  <c r="J9" i="1"/>
  <c r="J25" i="1" l="1"/>
</calcChain>
</file>

<file path=xl/sharedStrings.xml><?xml version="1.0" encoding="utf-8"?>
<sst xmlns="http://schemas.openxmlformats.org/spreadsheetml/2006/main" count="72" uniqueCount="51">
  <si>
    <t>IVA</t>
  </si>
  <si>
    <t>No.</t>
  </si>
  <si>
    <t>Ítem</t>
  </si>
  <si>
    <t>Cantidad</t>
  </si>
  <si>
    <t>Descripción</t>
  </si>
  <si>
    <t>Valor Unitario a Ofertar</t>
  </si>
  <si>
    <t>Valor Unitario con IVA</t>
  </si>
  <si>
    <t>Valor Total con IVA</t>
  </si>
  <si>
    <r>
      <rPr>
        <b/>
        <sz val="12"/>
        <rFont val="Calibri"/>
        <family val="2"/>
        <scheme val="minor"/>
      </rPr>
      <t xml:space="preserve">NOTA 1:  El valor unitario ofertado deberá tener en cuenta: </t>
    </r>
    <r>
      <rPr>
        <sz val="12"/>
        <rFont val="Calibri"/>
        <family val="2"/>
        <scheme val="minor"/>
      </rPr>
      <t xml:space="preserve">
- Todos los valores tanto unitarios como totales, se deben ajustar bien sea por exceso o por defecto al peso, así: Cuando la fracción decimal del peso sea igual o superior a cinco se aproxima por exceso al número entero siguiente del peso y cuando la fracción decimal del peso sea inferior a cinco se aproxima por defecto al número entero del peso; en caso contrario, el Contratante efectuará dicho ajuste.
- El bien con el logotipo del Contribuyente, empaque, embalaje, transporte e instalación necesaria para ser entregada en cada sede.
- Garantía no puede ser menor a 3 años de acuerdo a lo establecido en el Manual de Dotaciones Escolares del MEN, por defectos de fabricación y materias primas.
- Entrega de los productos instalados en cada sede educativa beneficiaria y no en la sede principal. 
</t>
    </r>
    <r>
      <rPr>
        <b/>
        <sz val="12"/>
        <rFont val="Calibri"/>
        <family val="2"/>
        <scheme val="minor"/>
      </rPr>
      <t>NOTA 2:</t>
    </r>
    <r>
      <rPr>
        <sz val="12"/>
        <rFont val="Calibri"/>
        <family val="2"/>
        <scheme val="minor"/>
      </rPr>
      <t xml:space="preserve"> Durante la ejecución del contrato no habrá reajustes ni reconocimientos adicionales por ningún otro concepto.
</t>
    </r>
    <r>
      <rPr>
        <b/>
        <sz val="12"/>
        <rFont val="Calibri"/>
        <family val="2"/>
        <scheme val="minor"/>
      </rPr>
      <t xml:space="preserve">NOTA 3: </t>
    </r>
    <r>
      <rPr>
        <sz val="12"/>
        <rFont val="Calibri"/>
        <family val="2"/>
        <scheme val="minor"/>
      </rPr>
      <t xml:space="preserve">El Proponente debe indicar junto con su propuesta, la capacidad de producción mensual, expresado en unidades, para actualizar el cronograma de entregas, en el Anexo No. 11a - Producción Mensual.
</t>
    </r>
    <r>
      <rPr>
        <b/>
        <sz val="12"/>
        <rFont val="Calibri"/>
        <family val="2"/>
        <scheme val="minor"/>
      </rPr>
      <t>NOTA 4:</t>
    </r>
    <r>
      <rPr>
        <sz val="12"/>
        <rFont val="Calibri"/>
        <family val="2"/>
        <scheme val="minor"/>
      </rPr>
      <t xml:space="preserve"> El oferente garantiza contar con la materia prima suficiente para la ejecución del contrato, de tal manera que, no habrá lugar a PRÓRROGAS o SUSPENSIONES DEL CONTRATO por falta de insumos e inventario en el desarrollo del proyecto, lo cual se incluirá dentro de las obligaciones del contratista y su incumplimiento generará  la activación de la garantía de cumplimiento.</t>
    </r>
  </si>
  <si>
    <t>Siete (7) mesas modulares para tres (3) alumnos – cuarenta (40) sillas giratorias monoconcha – siete (7) mesas modulares con multitoma retráctil para tres (3) alumnos – un (1) tándem tres (3) canecas – un (1) tablero para marcador borrable – dos (2) tableros móviles - ocho (8) muebles de contenidos TIM – dos (2) muebles de almacenamiento aula TIM</t>
  </si>
  <si>
    <t xml:space="preserve">Un (1) tablero movil </t>
  </si>
  <si>
    <t xml:space="preserve">Una (1) silla de puesto de trabajo secundaria.Una (1) mesa puesto de trabajo básica secundaria. </t>
  </si>
  <si>
    <t>Una (1) silla de puesto de trabajo primaria.Una (1) mesa puesto de trabajo básica primaria.</t>
  </si>
  <si>
    <t xml:space="preserve">8 juegos de puesto de trabajo preescolar, cada juego compuesto por una (1) mesa preescolar y tres (3) sillas de preescolar – dos (2) mesas auxiliares preescolar – una (1) mesa docente – una (1) silla docente – un (1) juego tándem tres (3) canecas – un (1) tablero para marcador borrable –dos (2) muebles de almacenamiento. </t>
  </si>
  <si>
    <t>Una (1) mesa de cafetería. Cada una acompañada con ocho (8) sillas.</t>
  </si>
  <si>
    <t>Una (1) mesa de juntas docentes – seis (6) sillas interlocutoras – un (1) tablero móvil – un (1) cuerpo de diez (10) casilleros docentes – dos (2) cubículos dobles – cuatro (4) sillas giratorias monoconcha – dos (2) papeleras</t>
  </si>
  <si>
    <t>Diez (10) módulos de Biblioteca de 1.30 Mts  – ocho (8)  mesas de trabajo consulta lectura  – cuatro (4) cubículos dobles – un (1) sofá de tres (3) puestos – 32 sillas interlocutoras - 8 sillas giratorias monoconcha – dos (2) revisteros – cinco (5) butacos auxiliares – un (1) mueble móvil de recolección de libros – un (1) tablero móvil – un (1) mueble de almacenamiento biblioteca</t>
  </si>
  <si>
    <t>Una (1) silla puesto de trabajo docente. Una (1) mesa puesto docente.</t>
  </si>
  <si>
    <t>Un (1) puesto de oficina abierta – una (1) silla operativa con contacto permanente – un (1) archivador pequeño – una (1) papelera.</t>
  </si>
  <si>
    <t>Un (1) escritorio atención rectoría – una (1) silla de contacto permanente con brazos – un (1) archivador pequeño – un (1) mueble para pc rectoría – una (1) mesa de juntas – seis (6) sillas interlocutoras rectoría.</t>
  </si>
  <si>
    <t>Es un (1) butaco para el trabajo en el laboratorio</t>
  </si>
  <si>
    <t>Un (1) juego tándem de tres (3) canecas por aula</t>
  </si>
  <si>
    <t>Estantería para uso en las bodegas de los laboratorios de física, química y almacén.</t>
  </si>
  <si>
    <t>Archivador independiente para almacenamiento de documentos en los puestos administrativos</t>
  </si>
  <si>
    <t>Seis (6) estantes de bilingüismo – un (1) revistero – dos (2) tableros móviles – un (1) mueble de almacenamiento bilingüismo – un (1) tándem de canecas – 24 sillas giratorias monoconcha con niveladores – ocho (8) mesas modulares – tres (3) biombos divisorios – un (1) tablero marcador borrable – dos (2) mesas de trabajo bilingüismo – ocho (8) sillas interlocutoras – dos (2) sofás de tres (3) puestos - un (1) tablero móvil</t>
  </si>
  <si>
    <t>Un (1) mueble de almacenamiento que se usa para material didáctico</t>
  </si>
  <si>
    <t>Un (1) mueble para la exposición de revistas de la biblioteca.</t>
  </si>
  <si>
    <t>Unidad</t>
  </si>
  <si>
    <t xml:space="preserve">ANEXO No. 11 OFERTA ECONÓMICA
Fabricación, suministro e instalación de mobiliario escolar del proyecto institución educativa La Leona, municipio de Cajamarca, Tolima.
</t>
  </si>
  <si>
    <t>Ambiente de trabajo aula TIM con multitoma retráctil
Aula de Tecnología, Innovacion y Multimedia - TIM para cuarenta (40) usuarios</t>
  </si>
  <si>
    <t>Tablero para marcador borrable 
Un (1) tablero para aulas especializadas y/o académicas</t>
  </si>
  <si>
    <t>Puesto de trabajo aula secundaria
Ref.140 Puestos de trabajo aula secundaria</t>
  </si>
  <si>
    <t>Puesto de trabajo aula primaria 
Ref.139 Puestos de trabajo aula primaria</t>
  </si>
  <si>
    <t>Ambiente de trabajo aula preescolar 
Ref.123 Puestos de trabajo aula de preescolar</t>
  </si>
  <si>
    <t>Conjunto puesto de comedor
Ref.157 Sillas de cafetería – auditorio1
Ref.352 Mesa comedor residencia escolar</t>
  </si>
  <si>
    <t>Ambiente de trabajo sala de docentes
Ref.132 Sala docente seis (6) aulas</t>
  </si>
  <si>
    <t>Ambiente de trabajo biblioteca
Ref.130 Biblioteca para 40 usuarios – Configuración 1</t>
  </si>
  <si>
    <t>Puesto de trabajo docente
Ref.147 Puesto de trabajo docente</t>
  </si>
  <si>
    <t>Ambiente de trabajo oficinas administrativas
Ref.543 Oficinas administrativas</t>
  </si>
  <si>
    <t>Ambiente de trabajo rectoría
Ref.544 Puesto rectoría</t>
  </si>
  <si>
    <t>Butaco de laboratorio integrado física y química
Ref.158 Butaco de laboratorio integrado física – química secundaria</t>
  </si>
  <si>
    <t>Butaco laboratorio primaria ciencias y artes
Ref.159 Butaco laboratorio primaria ciencias y artes</t>
  </si>
  <si>
    <t>Tándem canecas aula manejo de residuos solidos
Ref.190 Tándem tres (3) canecas aulas</t>
  </si>
  <si>
    <t>Tándem de espera para espacios exteriores cubiertos
Ref.562 Tándem de espera</t>
  </si>
  <si>
    <t>Estantería de depósito
Ref.685 Estantería Deposito</t>
  </si>
  <si>
    <t>Archivador grande - documentación
Ref.557 Archivador grande administrativo</t>
  </si>
  <si>
    <t>Ambiente de trabajo sala de bilingüismo
Ref.131 Bilingüismo para 40 usuarios</t>
  </si>
  <si>
    <t>Muebles de almacenamiento laboratorios
Ref.169 Mueble de almacenamiento de laboratorio integrado física-química secundaria</t>
  </si>
  <si>
    <t>Revistero
Ref.186 Revistero biblioteca</t>
  </si>
  <si>
    <t>Un (1) juego tándem de tres (3) canecas para ubicar en áreas comunes exteriores cubiertas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</si>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</sst>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* #,##0_-;\-* #,##0_-;_-* &quot;-&quot;_-;_-@_-"/>
    <numFmt numFmtId="165" formatCode="_-[$$-240A]* #,##0_-;\-[$$-240A]* #,##0_-;_-[$$-24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3" borderId="0" xfId="0" applyFont="1" applyFill="1"/>
    <xf numFmtId="0" fontId="5" fillId="3" borderId="7" xfId="0" applyFont="1" applyFill="1" applyBorder="1"/>
    <xf numFmtId="0" fontId="5" fillId="3" borderId="0" xfId="0" applyFont="1" applyFill="1" applyBorder="1"/>
    <xf numFmtId="0" fontId="4" fillId="3" borderId="0" xfId="0" applyFont="1" applyFill="1" applyBorder="1"/>
    <xf numFmtId="0" fontId="4" fillId="3" borderId="8" xfId="0" applyFont="1" applyFill="1" applyBorder="1"/>
    <xf numFmtId="0" fontId="4" fillId="3" borderId="0" xfId="0" applyFont="1" applyFill="1" applyAlignment="1">
      <alignment wrapText="1"/>
    </xf>
    <xf numFmtId="44" fontId="3" fillId="0" borderId="1" xfId="3" applyFont="1" applyFill="1" applyBorder="1" applyAlignment="1">
      <alignment horizontal="justify" vertical="center" wrapText="1"/>
    </xf>
    <xf numFmtId="165" fontId="7" fillId="0" borderId="1" xfId="2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/>
    </xf>
    <xf numFmtId="165" fontId="7" fillId="0" borderId="9" xfId="0" applyNumberFormat="1" applyFont="1" applyFill="1" applyBorder="1" applyAlignment="1">
      <alignment vertical="center"/>
    </xf>
    <xf numFmtId="164" fontId="6" fillId="4" borderId="9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9" fillId="3" borderId="7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10" fillId="3" borderId="7" xfId="0" applyFont="1" applyFill="1" applyBorder="1"/>
    <xf numFmtId="0" fontId="10" fillId="3" borderId="0" xfId="0" applyFont="1" applyFill="1" applyBorder="1"/>
    <xf numFmtId="0" fontId="3" fillId="3" borderId="0" xfId="0" applyFont="1" applyFill="1" applyBorder="1"/>
    <xf numFmtId="0" fontId="3" fillId="3" borderId="8" xfId="0" applyFont="1" applyFill="1" applyBorder="1"/>
    <xf numFmtId="0" fontId="3" fillId="3" borderId="7" xfId="0" applyFont="1" applyFill="1" applyBorder="1"/>
    <xf numFmtId="0" fontId="4" fillId="3" borderId="7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10" fillId="3" borderId="0" xfId="0" applyFont="1" applyFill="1" applyBorder="1" applyAlignment="1">
      <alignment horizontal="justify" vertical="top" wrapText="1"/>
    </xf>
    <xf numFmtId="1" fontId="5" fillId="3" borderId="0" xfId="0" applyNumberFormat="1" applyFont="1" applyFill="1" applyBorder="1"/>
    <xf numFmtId="0" fontId="11" fillId="0" borderId="1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0" fillId="3" borderId="16" xfId="0" applyFont="1" applyFill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10" fillId="3" borderId="7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6" fillId="5" borderId="14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</cellXfs>
  <cellStyles count="4">
    <cellStyle name="40% - Énfasis6" xfId="1" builtinId="51"/>
    <cellStyle name="Millares [0]" xfId="2" builtinId="6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38100</xdr:rowOff>
    </xdr:from>
    <xdr:to>
      <xdr:col>2</xdr:col>
      <xdr:colOff>1520825</xdr:colOff>
      <xdr:row>1</xdr:row>
      <xdr:rowOff>558800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2860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44</xdr:row>
      <xdr:rowOff>190500</xdr:rowOff>
    </xdr:from>
    <xdr:to>
      <xdr:col>8</xdr:col>
      <xdr:colOff>947208</xdr:colOff>
      <xdr:row>53</xdr:row>
      <xdr:rowOff>28575</xdr:rowOff>
    </xdr:to>
    <xdr:pic>
      <xdr:nvPicPr>
        <xdr:cNvPr id="3" name="Imagen 2" descr="Y:\2020\MERCADEO\DOCUMENTOS Y MEMORANDOS\Plantillas memorandos\Plantilla-memoran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286875"/>
          <a:ext cx="96297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view="pageBreakPreview" topLeftCell="A19" zoomScale="90" zoomScaleNormal="100" zoomScaleSheetLayoutView="90" workbookViewId="0">
      <selection activeCell="L23" sqref="L23"/>
    </sheetView>
  </sheetViews>
  <sheetFormatPr baseColWidth="10" defaultColWidth="11.42578125" defaultRowHeight="14.25" x14ac:dyDescent="0.2"/>
  <cols>
    <col min="1" max="1" width="2.28515625" style="1" customWidth="1"/>
    <col min="2" max="2" width="6.28515625" style="1" customWidth="1"/>
    <col min="3" max="3" width="29.140625" style="1" customWidth="1"/>
    <col min="4" max="4" width="56.5703125" style="1" customWidth="1"/>
    <col min="5" max="5" width="8.7109375" style="1" customWidth="1"/>
    <col min="6" max="6" width="10.28515625" style="1" customWidth="1"/>
    <col min="7" max="7" width="14.140625" style="1" customWidth="1"/>
    <col min="8" max="8" width="11.42578125" style="1" customWidth="1"/>
    <col min="9" max="9" width="15.85546875" style="1" customWidth="1"/>
    <col min="10" max="10" width="18.42578125" style="1" customWidth="1"/>
    <col min="11" max="11" width="4" style="1" customWidth="1"/>
    <col min="12" max="16384" width="11.42578125" style="1"/>
  </cols>
  <sheetData>
    <row r="1" spans="2:10" ht="15" thickBot="1" x14ac:dyDescent="0.25"/>
    <row r="2" spans="2:10" ht="78.75" customHeight="1" thickBot="1" x14ac:dyDescent="0.3">
      <c r="B2" s="43" t="s">
        <v>28</v>
      </c>
      <c r="C2" s="44"/>
      <c r="D2" s="44"/>
      <c r="E2" s="44"/>
      <c r="F2" s="44"/>
      <c r="G2" s="44"/>
      <c r="H2" s="44"/>
      <c r="I2" s="44"/>
      <c r="J2" s="45"/>
    </row>
    <row r="3" spans="2:10" ht="15" x14ac:dyDescent="0.2">
      <c r="B3" s="2"/>
      <c r="C3" s="3"/>
      <c r="D3" s="3"/>
      <c r="E3" s="3"/>
      <c r="F3" s="3"/>
      <c r="G3" s="3"/>
      <c r="H3" s="3"/>
      <c r="I3" s="4"/>
      <c r="J3" s="5"/>
    </row>
    <row r="4" spans="2:10" s="6" customFormat="1" ht="45" customHeight="1" x14ac:dyDescent="0.2">
      <c r="B4" s="40" t="s">
        <v>1</v>
      </c>
      <c r="C4" s="36" t="s">
        <v>2</v>
      </c>
      <c r="D4" s="41" t="s">
        <v>4</v>
      </c>
      <c r="E4" s="41" t="s">
        <v>27</v>
      </c>
      <c r="F4" s="41" t="s">
        <v>3</v>
      </c>
      <c r="G4" s="41" t="s">
        <v>5</v>
      </c>
      <c r="H4" s="41" t="s">
        <v>0</v>
      </c>
      <c r="I4" s="41" t="s">
        <v>6</v>
      </c>
      <c r="J4" s="42" t="s">
        <v>7</v>
      </c>
    </row>
    <row r="5" spans="2:10" ht="90" x14ac:dyDescent="0.2">
      <c r="B5" s="29">
        <v>1</v>
      </c>
      <c r="C5" s="30" t="s">
        <v>29</v>
      </c>
      <c r="D5" s="31" t="s">
        <v>9</v>
      </c>
      <c r="E5" s="34" t="s">
        <v>27</v>
      </c>
      <c r="F5" s="35">
        <v>1</v>
      </c>
      <c r="G5" s="7"/>
      <c r="H5" s="8">
        <f>+ROUND((0.19*G5),0)</f>
        <v>0</v>
      </c>
      <c r="I5" s="9">
        <f>+ROUND((H5+G5),0)</f>
        <v>0</v>
      </c>
      <c r="J5" s="10">
        <f t="shared" ref="J5:J24" si="0">+ROUND((I5*F5),0)</f>
        <v>0</v>
      </c>
    </row>
    <row r="6" spans="2:10" ht="45" x14ac:dyDescent="0.2">
      <c r="B6" s="29">
        <v>2</v>
      </c>
      <c r="C6" s="30" t="s">
        <v>30</v>
      </c>
      <c r="D6" s="32" t="s">
        <v>10</v>
      </c>
      <c r="E6" s="34" t="s">
        <v>27</v>
      </c>
      <c r="F6" s="35">
        <v>14</v>
      </c>
      <c r="G6" s="7"/>
      <c r="H6" s="8">
        <f t="shared" ref="H6:H10" si="1">+ROUND((0.19*G6),0)</f>
        <v>0</v>
      </c>
      <c r="I6" s="9">
        <f t="shared" ref="I6:I10" si="2">+ROUND((H6+G6),0)</f>
        <v>0</v>
      </c>
      <c r="J6" s="10">
        <f t="shared" si="0"/>
        <v>0</v>
      </c>
    </row>
    <row r="7" spans="2:10" ht="60" x14ac:dyDescent="0.2">
      <c r="B7" s="29">
        <v>3</v>
      </c>
      <c r="C7" s="30" t="s">
        <v>31</v>
      </c>
      <c r="D7" s="31" t="s">
        <v>11</v>
      </c>
      <c r="E7" s="34" t="s">
        <v>27</v>
      </c>
      <c r="F7" s="35">
        <v>250</v>
      </c>
      <c r="G7" s="7"/>
      <c r="H7" s="8">
        <f t="shared" si="1"/>
        <v>0</v>
      </c>
      <c r="I7" s="9">
        <f t="shared" si="2"/>
        <v>0</v>
      </c>
      <c r="J7" s="10">
        <f t="shared" si="0"/>
        <v>0</v>
      </c>
    </row>
    <row r="8" spans="2:10" ht="30" customHeight="1" x14ac:dyDescent="0.2">
      <c r="B8" s="29">
        <v>4</v>
      </c>
      <c r="C8" s="30" t="s">
        <v>32</v>
      </c>
      <c r="D8" s="31" t="s">
        <v>12</v>
      </c>
      <c r="E8" s="34" t="s">
        <v>27</v>
      </c>
      <c r="F8" s="35">
        <v>180</v>
      </c>
      <c r="G8" s="7"/>
      <c r="H8" s="8">
        <f t="shared" si="1"/>
        <v>0</v>
      </c>
      <c r="I8" s="9">
        <f t="shared" si="2"/>
        <v>0</v>
      </c>
      <c r="J8" s="10">
        <f t="shared" si="0"/>
        <v>0</v>
      </c>
    </row>
    <row r="9" spans="2:10" ht="15" customHeight="1" x14ac:dyDescent="0.2">
      <c r="B9" s="29">
        <v>5</v>
      </c>
      <c r="C9" s="30" t="s">
        <v>33</v>
      </c>
      <c r="D9" s="30" t="s">
        <v>13</v>
      </c>
      <c r="E9" s="34" t="s">
        <v>27</v>
      </c>
      <c r="F9" s="35">
        <v>1</v>
      </c>
      <c r="G9" s="7"/>
      <c r="H9" s="8">
        <f t="shared" si="1"/>
        <v>0</v>
      </c>
      <c r="I9" s="9">
        <f t="shared" si="2"/>
        <v>0</v>
      </c>
      <c r="J9" s="10">
        <f t="shared" si="0"/>
        <v>0</v>
      </c>
    </row>
    <row r="10" spans="2:10" ht="75" x14ac:dyDescent="0.2">
      <c r="B10" s="37">
        <v>6</v>
      </c>
      <c r="C10" s="30" t="s">
        <v>34</v>
      </c>
      <c r="D10" s="38" t="s">
        <v>14</v>
      </c>
      <c r="E10" s="34" t="s">
        <v>27</v>
      </c>
      <c r="F10" s="39">
        <v>20</v>
      </c>
      <c r="G10" s="7"/>
      <c r="H10" s="8">
        <f t="shared" si="1"/>
        <v>0</v>
      </c>
      <c r="I10" s="9">
        <f t="shared" si="2"/>
        <v>0</v>
      </c>
      <c r="J10" s="10">
        <f t="shared" si="0"/>
        <v>0</v>
      </c>
    </row>
    <row r="11" spans="2:10" ht="60" x14ac:dyDescent="0.2">
      <c r="B11" s="29">
        <v>7</v>
      </c>
      <c r="C11" s="30" t="s">
        <v>35</v>
      </c>
      <c r="D11" s="30" t="s">
        <v>15</v>
      </c>
      <c r="E11" s="34" t="s">
        <v>27</v>
      </c>
      <c r="F11" s="35">
        <v>1</v>
      </c>
      <c r="G11" s="7"/>
      <c r="H11" s="8">
        <f t="shared" ref="H11:H23" si="3">+ROUND((0.19*G11),0)</f>
        <v>0</v>
      </c>
      <c r="I11" s="9">
        <f t="shared" ref="I11:I23" si="4">+ROUND((H11+G11),0)</f>
        <v>0</v>
      </c>
      <c r="J11" s="10">
        <f t="shared" si="0"/>
        <v>0</v>
      </c>
    </row>
    <row r="12" spans="2:10" ht="105" x14ac:dyDescent="0.2">
      <c r="B12" s="29">
        <v>8</v>
      </c>
      <c r="C12" s="30" t="s">
        <v>36</v>
      </c>
      <c r="D12" s="30" t="s">
        <v>16</v>
      </c>
      <c r="E12" s="34" t="s">
        <v>27</v>
      </c>
      <c r="F12" s="35">
        <v>1</v>
      </c>
      <c r="G12" s="7"/>
      <c r="H12" s="8">
        <f t="shared" si="3"/>
        <v>0</v>
      </c>
      <c r="I12" s="9">
        <f t="shared" si="4"/>
        <v>0</v>
      </c>
      <c r="J12" s="10">
        <f t="shared" si="0"/>
        <v>0</v>
      </c>
    </row>
    <row r="13" spans="2:10" ht="45" x14ac:dyDescent="0.2">
      <c r="B13" s="29">
        <v>9</v>
      </c>
      <c r="C13" s="30" t="s">
        <v>37</v>
      </c>
      <c r="D13" s="33" t="s">
        <v>17</v>
      </c>
      <c r="E13" s="34" t="s">
        <v>27</v>
      </c>
      <c r="F13" s="35">
        <v>14</v>
      </c>
      <c r="G13" s="7"/>
      <c r="H13" s="8">
        <f t="shared" si="3"/>
        <v>0</v>
      </c>
      <c r="I13" s="9">
        <f t="shared" si="4"/>
        <v>0</v>
      </c>
      <c r="J13" s="10">
        <f t="shared" si="0"/>
        <v>0</v>
      </c>
    </row>
    <row r="14" spans="2:10" ht="60" x14ac:dyDescent="0.2">
      <c r="B14" s="29">
        <v>10</v>
      </c>
      <c r="C14" s="30" t="s">
        <v>38</v>
      </c>
      <c r="D14" s="30" t="s">
        <v>18</v>
      </c>
      <c r="E14" s="34" t="s">
        <v>27</v>
      </c>
      <c r="F14" s="35">
        <v>3</v>
      </c>
      <c r="G14" s="7"/>
      <c r="H14" s="8">
        <f t="shared" si="3"/>
        <v>0</v>
      </c>
      <c r="I14" s="9">
        <f t="shared" si="4"/>
        <v>0</v>
      </c>
      <c r="J14" s="10">
        <f t="shared" si="0"/>
        <v>0</v>
      </c>
    </row>
    <row r="15" spans="2:10" ht="60" x14ac:dyDescent="0.2">
      <c r="B15" s="29">
        <v>11</v>
      </c>
      <c r="C15" s="30" t="s">
        <v>39</v>
      </c>
      <c r="D15" s="33" t="s">
        <v>19</v>
      </c>
      <c r="E15" s="34" t="s">
        <v>27</v>
      </c>
      <c r="F15" s="35">
        <v>1</v>
      </c>
      <c r="G15" s="7"/>
      <c r="H15" s="8">
        <f t="shared" si="3"/>
        <v>0</v>
      </c>
      <c r="I15" s="9">
        <f t="shared" si="4"/>
        <v>0</v>
      </c>
      <c r="J15" s="10">
        <f t="shared" si="0"/>
        <v>0</v>
      </c>
    </row>
    <row r="16" spans="2:10" ht="75" x14ac:dyDescent="0.2">
      <c r="B16" s="29">
        <v>12</v>
      </c>
      <c r="C16" s="30" t="s">
        <v>40</v>
      </c>
      <c r="D16" s="32" t="s">
        <v>20</v>
      </c>
      <c r="E16" s="34" t="s">
        <v>27</v>
      </c>
      <c r="F16" s="35">
        <v>40</v>
      </c>
      <c r="G16" s="7"/>
      <c r="H16" s="8">
        <f t="shared" si="3"/>
        <v>0</v>
      </c>
      <c r="I16" s="9">
        <f t="shared" si="4"/>
        <v>0</v>
      </c>
      <c r="J16" s="10">
        <f t="shared" si="0"/>
        <v>0</v>
      </c>
    </row>
    <row r="17" spans="1:10" ht="60" x14ac:dyDescent="0.2">
      <c r="B17" s="29">
        <v>13</v>
      </c>
      <c r="C17" s="30" t="s">
        <v>41</v>
      </c>
      <c r="D17" s="32" t="s">
        <v>20</v>
      </c>
      <c r="E17" s="34" t="s">
        <v>27</v>
      </c>
      <c r="F17" s="35">
        <v>40</v>
      </c>
      <c r="G17" s="7"/>
      <c r="H17" s="8">
        <f t="shared" si="3"/>
        <v>0</v>
      </c>
      <c r="I17" s="9">
        <f t="shared" si="4"/>
        <v>0</v>
      </c>
      <c r="J17" s="10">
        <f t="shared" si="0"/>
        <v>0</v>
      </c>
    </row>
    <row r="18" spans="1:10" ht="60" x14ac:dyDescent="0.2">
      <c r="B18" s="29">
        <v>14</v>
      </c>
      <c r="C18" s="30" t="s">
        <v>42</v>
      </c>
      <c r="D18" s="30" t="s">
        <v>21</v>
      </c>
      <c r="E18" s="34" t="s">
        <v>27</v>
      </c>
      <c r="F18" s="35">
        <v>14</v>
      </c>
      <c r="G18" s="7"/>
      <c r="H18" s="8">
        <f t="shared" si="3"/>
        <v>0</v>
      </c>
      <c r="I18" s="9">
        <f t="shared" si="4"/>
        <v>0</v>
      </c>
      <c r="J18" s="10">
        <f t="shared" si="0"/>
        <v>0</v>
      </c>
    </row>
    <row r="19" spans="1:10" ht="45" x14ac:dyDescent="0.2">
      <c r="B19" s="29">
        <v>15</v>
      </c>
      <c r="C19" s="30" t="s">
        <v>43</v>
      </c>
      <c r="D19" s="30" t="s">
        <v>49</v>
      </c>
      <c r="E19" s="34" t="s">
        <v>27</v>
      </c>
      <c r="F19" s="35">
        <v>5</v>
      </c>
      <c r="G19" s="7"/>
      <c r="H19" s="8">
        <f t="shared" ref="H19:H21" si="5">+ROUND((0.19*G19),0)</f>
        <v>0</v>
      </c>
      <c r="I19" s="9">
        <f t="shared" ref="I19:I22" si="6">+ROUND((H19+G19),0)</f>
        <v>0</v>
      </c>
      <c r="J19" s="10">
        <f t="shared" si="0"/>
        <v>0</v>
      </c>
    </row>
    <row r="20" spans="1:10" ht="30" x14ac:dyDescent="0.2">
      <c r="B20" s="29">
        <v>16</v>
      </c>
      <c r="C20" s="30" t="s">
        <v>44</v>
      </c>
      <c r="D20" s="33" t="s">
        <v>22</v>
      </c>
      <c r="E20" s="34" t="s">
        <v>27</v>
      </c>
      <c r="F20" s="35">
        <v>30</v>
      </c>
      <c r="G20" s="7"/>
      <c r="H20" s="8">
        <f t="shared" si="5"/>
        <v>0</v>
      </c>
      <c r="I20" s="9">
        <f t="shared" si="6"/>
        <v>0</v>
      </c>
      <c r="J20" s="10">
        <f t="shared" si="0"/>
        <v>0</v>
      </c>
    </row>
    <row r="21" spans="1:10" ht="60" x14ac:dyDescent="0.2">
      <c r="B21" s="29">
        <v>17</v>
      </c>
      <c r="C21" s="30" t="s">
        <v>45</v>
      </c>
      <c r="D21" s="33" t="s">
        <v>23</v>
      </c>
      <c r="E21" s="34" t="s">
        <v>27</v>
      </c>
      <c r="F21" s="35">
        <v>6</v>
      </c>
      <c r="G21" s="7"/>
      <c r="H21" s="8">
        <f t="shared" si="5"/>
        <v>0</v>
      </c>
      <c r="I21" s="9">
        <f t="shared" si="6"/>
        <v>0</v>
      </c>
      <c r="J21" s="10">
        <f t="shared" si="0"/>
        <v>0</v>
      </c>
    </row>
    <row r="22" spans="1:10" ht="120" x14ac:dyDescent="0.2">
      <c r="B22" s="29">
        <v>18</v>
      </c>
      <c r="C22" s="30" t="s">
        <v>46</v>
      </c>
      <c r="D22" s="33" t="s">
        <v>24</v>
      </c>
      <c r="E22" s="34" t="s">
        <v>27</v>
      </c>
      <c r="F22" s="35">
        <v>1</v>
      </c>
      <c r="G22" s="7"/>
      <c r="H22" s="8">
        <f>+ROUND((0.19*G22),0)</f>
        <v>0</v>
      </c>
      <c r="I22" s="9">
        <f t="shared" si="6"/>
        <v>0</v>
      </c>
      <c r="J22" s="10">
        <f t="shared" si="0"/>
        <v>0</v>
      </c>
    </row>
    <row r="23" spans="1:10" ht="90" x14ac:dyDescent="0.2">
      <c r="B23" s="29">
        <v>19</v>
      </c>
      <c r="C23" s="30" t="s">
        <v>47</v>
      </c>
      <c r="D23" s="33" t="s">
        <v>25</v>
      </c>
      <c r="E23" s="34" t="s">
        <v>27</v>
      </c>
      <c r="F23" s="35">
        <v>2</v>
      </c>
      <c r="G23" s="7"/>
      <c r="H23" s="8">
        <f t="shared" si="3"/>
        <v>0</v>
      </c>
      <c r="I23" s="9">
        <f t="shared" si="4"/>
        <v>0</v>
      </c>
      <c r="J23" s="10">
        <f t="shared" si="0"/>
        <v>0</v>
      </c>
    </row>
    <row r="24" spans="1:10" ht="30" x14ac:dyDescent="0.2">
      <c r="B24" s="29">
        <v>20</v>
      </c>
      <c r="C24" s="30" t="s">
        <v>48</v>
      </c>
      <c r="D24" s="33" t="s">
        <v>26</v>
      </c>
      <c r="E24" s="34" t="s">
        <v>27</v>
      </c>
      <c r="F24" s="35">
        <v>2</v>
      </c>
      <c r="G24" s="7"/>
      <c r="H24" s="8">
        <f t="shared" ref="H24" si="7">+ROUND((0.19*G24),0)</f>
        <v>0</v>
      </c>
      <c r="I24" s="9">
        <f t="shared" ref="I24" si="8">+ROUND((H24+G24),0)</f>
        <v>0</v>
      </c>
      <c r="J24" s="10">
        <f t="shared" si="0"/>
        <v>0</v>
      </c>
    </row>
    <row r="25" spans="1:10" ht="15" x14ac:dyDescent="0.25">
      <c r="B25" s="49" t="s">
        <v>50</v>
      </c>
      <c r="C25" s="50"/>
      <c r="D25" s="50"/>
      <c r="E25" s="50"/>
      <c r="F25" s="50"/>
      <c r="G25" s="50"/>
      <c r="H25" s="50"/>
      <c r="I25" s="51"/>
      <c r="J25" s="11">
        <f>ROUND(SUM(J5:J24),0)</f>
        <v>0</v>
      </c>
    </row>
    <row r="26" spans="1:10" ht="15" x14ac:dyDescent="0.2">
      <c r="B26" s="2"/>
      <c r="C26" s="3"/>
      <c r="D26" s="3"/>
      <c r="E26" s="3"/>
      <c r="F26" s="28"/>
      <c r="G26" s="3"/>
      <c r="H26" s="3"/>
      <c r="I26" s="4"/>
      <c r="J26" s="5"/>
    </row>
    <row r="27" spans="1:10" ht="15.75" x14ac:dyDescent="0.25">
      <c r="A27" s="12"/>
      <c r="B27" s="13"/>
      <c r="C27" s="14"/>
      <c r="D27" s="14"/>
      <c r="E27" s="14"/>
      <c r="F27" s="14"/>
      <c r="G27" s="14"/>
      <c r="H27" s="14"/>
      <c r="I27" s="4"/>
      <c r="J27" s="5"/>
    </row>
    <row r="28" spans="1:10" ht="15" customHeight="1" x14ac:dyDescent="0.2">
      <c r="B28" s="46" t="s">
        <v>8</v>
      </c>
      <c r="C28" s="47"/>
      <c r="D28" s="47"/>
      <c r="E28" s="47"/>
      <c r="F28" s="47"/>
      <c r="G28" s="47"/>
      <c r="H28" s="47"/>
      <c r="I28" s="47"/>
      <c r="J28" s="48"/>
    </row>
    <row r="29" spans="1:10" ht="15" customHeight="1" x14ac:dyDescent="0.2">
      <c r="B29" s="46"/>
      <c r="C29" s="47"/>
      <c r="D29" s="47"/>
      <c r="E29" s="47"/>
      <c r="F29" s="47"/>
      <c r="G29" s="47"/>
      <c r="H29" s="47"/>
      <c r="I29" s="47"/>
      <c r="J29" s="48"/>
    </row>
    <row r="30" spans="1:10" ht="15" customHeight="1" x14ac:dyDescent="0.2">
      <c r="B30" s="46"/>
      <c r="C30" s="47"/>
      <c r="D30" s="47"/>
      <c r="E30" s="47"/>
      <c r="F30" s="47"/>
      <c r="G30" s="47"/>
      <c r="H30" s="47"/>
      <c r="I30" s="47"/>
      <c r="J30" s="48"/>
    </row>
    <row r="31" spans="1:10" ht="15" customHeight="1" x14ac:dyDescent="0.2">
      <c r="B31" s="46"/>
      <c r="C31" s="47"/>
      <c r="D31" s="47"/>
      <c r="E31" s="47"/>
      <c r="F31" s="47"/>
      <c r="G31" s="47"/>
      <c r="H31" s="47"/>
      <c r="I31" s="47"/>
      <c r="J31" s="48"/>
    </row>
    <row r="32" spans="1:10" ht="15" customHeight="1" x14ac:dyDescent="0.2">
      <c r="B32" s="46"/>
      <c r="C32" s="47"/>
      <c r="D32" s="47"/>
      <c r="E32" s="47"/>
      <c r="F32" s="47"/>
      <c r="G32" s="47"/>
      <c r="H32" s="47"/>
      <c r="I32" s="47"/>
      <c r="J32" s="48"/>
    </row>
    <row r="33" spans="2:10" ht="15" customHeight="1" x14ac:dyDescent="0.2">
      <c r="B33" s="46"/>
      <c r="C33" s="47"/>
      <c r="D33" s="47"/>
      <c r="E33" s="47"/>
      <c r="F33" s="47"/>
      <c r="G33" s="47"/>
      <c r="H33" s="47"/>
      <c r="I33" s="47"/>
      <c r="J33" s="48"/>
    </row>
    <row r="34" spans="2:10" ht="15" customHeight="1" x14ac:dyDescent="0.2">
      <c r="B34" s="46"/>
      <c r="C34" s="47"/>
      <c r="D34" s="47"/>
      <c r="E34" s="47"/>
      <c r="F34" s="47"/>
      <c r="G34" s="47"/>
      <c r="H34" s="47"/>
      <c r="I34" s="47"/>
      <c r="J34" s="48"/>
    </row>
    <row r="35" spans="2:10" ht="15" customHeight="1" x14ac:dyDescent="0.2">
      <c r="B35" s="46"/>
      <c r="C35" s="47"/>
      <c r="D35" s="47"/>
      <c r="E35" s="47"/>
      <c r="F35" s="47"/>
      <c r="G35" s="47"/>
      <c r="H35" s="47"/>
      <c r="I35" s="47"/>
      <c r="J35" s="48"/>
    </row>
    <row r="36" spans="2:10" ht="15" customHeight="1" x14ac:dyDescent="0.2">
      <c r="B36" s="46"/>
      <c r="C36" s="47"/>
      <c r="D36" s="47"/>
      <c r="E36" s="47"/>
      <c r="F36" s="47"/>
      <c r="G36" s="47"/>
      <c r="H36" s="47"/>
      <c r="I36" s="47"/>
      <c r="J36" s="48"/>
    </row>
    <row r="37" spans="2:10" ht="15" customHeight="1" x14ac:dyDescent="0.2">
      <c r="B37" s="46"/>
      <c r="C37" s="47"/>
      <c r="D37" s="47"/>
      <c r="E37" s="47"/>
      <c r="F37" s="47"/>
      <c r="G37" s="47"/>
      <c r="H37" s="47"/>
      <c r="I37" s="47"/>
      <c r="J37" s="48"/>
    </row>
    <row r="38" spans="2:10" ht="14.25" customHeight="1" x14ac:dyDescent="0.2">
      <c r="B38" s="46"/>
      <c r="C38" s="47"/>
      <c r="D38" s="47"/>
      <c r="E38" s="47"/>
      <c r="F38" s="47"/>
      <c r="G38" s="47"/>
      <c r="H38" s="47"/>
      <c r="I38" s="47"/>
      <c r="J38" s="48"/>
    </row>
    <row r="39" spans="2:10" ht="14.25" customHeight="1" x14ac:dyDescent="0.2">
      <c r="B39" s="46"/>
      <c r="C39" s="47"/>
      <c r="D39" s="47"/>
      <c r="E39" s="47"/>
      <c r="F39" s="47"/>
      <c r="G39" s="47"/>
      <c r="H39" s="47"/>
      <c r="I39" s="47"/>
      <c r="J39" s="48"/>
    </row>
    <row r="40" spans="2:10" ht="96.75" customHeight="1" x14ac:dyDescent="0.2">
      <c r="B40" s="46"/>
      <c r="C40" s="47"/>
      <c r="D40" s="47"/>
      <c r="E40" s="47"/>
      <c r="F40" s="47"/>
      <c r="G40" s="47"/>
      <c r="H40" s="47"/>
      <c r="I40" s="47"/>
      <c r="J40" s="48"/>
    </row>
    <row r="41" spans="2:10" ht="15" customHeight="1" x14ac:dyDescent="0.2">
      <c r="B41" s="15"/>
      <c r="C41" s="27"/>
      <c r="D41" s="27"/>
      <c r="E41" s="16"/>
      <c r="F41" s="16"/>
      <c r="G41" s="16"/>
      <c r="H41" s="16"/>
      <c r="I41" s="16"/>
      <c r="J41" s="17"/>
    </row>
    <row r="42" spans="2:10" ht="15.75" x14ac:dyDescent="0.25">
      <c r="B42" s="18"/>
      <c r="C42" s="19"/>
      <c r="D42" s="19"/>
      <c r="E42" s="19"/>
      <c r="F42" s="19"/>
      <c r="G42" s="19"/>
      <c r="H42" s="19"/>
      <c r="I42" s="20"/>
      <c r="J42" s="21"/>
    </row>
    <row r="43" spans="2:10" ht="15.75" x14ac:dyDescent="0.25">
      <c r="B43" s="18"/>
      <c r="C43" s="19"/>
      <c r="D43" s="19"/>
      <c r="E43" s="19"/>
      <c r="F43" s="19"/>
      <c r="G43" s="19"/>
      <c r="H43" s="19"/>
      <c r="I43" s="20"/>
      <c r="J43" s="21"/>
    </row>
    <row r="44" spans="2:10" ht="15.75" x14ac:dyDescent="0.25">
      <c r="B44" s="18"/>
      <c r="C44" s="19"/>
      <c r="D44" s="19"/>
      <c r="E44" s="19"/>
      <c r="F44" s="19"/>
      <c r="G44" s="19"/>
      <c r="H44" s="19"/>
      <c r="I44" s="20"/>
      <c r="J44" s="21"/>
    </row>
    <row r="45" spans="2:10" ht="15.75" x14ac:dyDescent="0.25">
      <c r="B45" s="18"/>
      <c r="C45" s="19"/>
      <c r="D45" s="19"/>
      <c r="E45" s="19"/>
      <c r="F45" s="19"/>
      <c r="G45" s="19"/>
      <c r="H45" s="19"/>
      <c r="I45" s="20"/>
      <c r="J45" s="21"/>
    </row>
    <row r="46" spans="2:10" ht="15.75" x14ac:dyDescent="0.25">
      <c r="B46" s="18"/>
      <c r="C46" s="19"/>
      <c r="D46" s="19"/>
      <c r="E46" s="19"/>
      <c r="F46" s="19"/>
      <c r="G46" s="19"/>
      <c r="H46" s="19"/>
      <c r="I46" s="20"/>
      <c r="J46" s="21"/>
    </row>
    <row r="47" spans="2:10" ht="15" x14ac:dyDescent="0.25">
      <c r="B47" s="22"/>
      <c r="C47" s="20"/>
      <c r="D47" s="20"/>
      <c r="E47" s="20"/>
      <c r="F47" s="20"/>
      <c r="G47" s="20"/>
      <c r="H47" s="20"/>
      <c r="I47" s="20"/>
      <c r="J47" s="21"/>
    </row>
    <row r="48" spans="2:10" ht="15" x14ac:dyDescent="0.25">
      <c r="B48" s="22"/>
      <c r="C48" s="20"/>
      <c r="D48" s="20"/>
      <c r="E48" s="20"/>
      <c r="F48" s="20"/>
      <c r="G48" s="20"/>
      <c r="H48" s="20"/>
      <c r="I48" s="20"/>
      <c r="J48" s="21"/>
    </row>
    <row r="49" spans="2:10" x14ac:dyDescent="0.2">
      <c r="B49" s="23"/>
      <c r="C49" s="4"/>
      <c r="D49" s="4"/>
      <c r="E49" s="4"/>
      <c r="F49" s="4"/>
      <c r="G49" s="4"/>
      <c r="H49" s="4"/>
      <c r="I49" s="4"/>
      <c r="J49" s="5"/>
    </row>
    <row r="50" spans="2:10" x14ac:dyDescent="0.2">
      <c r="B50" s="23"/>
      <c r="C50" s="4"/>
      <c r="D50" s="4"/>
      <c r="E50" s="4"/>
      <c r="F50" s="4"/>
      <c r="G50" s="4"/>
      <c r="H50" s="4"/>
      <c r="I50" s="4"/>
      <c r="J50" s="5"/>
    </row>
    <row r="51" spans="2:10" x14ac:dyDescent="0.2">
      <c r="B51" s="23"/>
      <c r="C51" s="4"/>
      <c r="D51" s="4"/>
      <c r="E51" s="4"/>
      <c r="F51" s="4"/>
      <c r="G51" s="4"/>
      <c r="H51" s="4"/>
      <c r="I51" s="4"/>
      <c r="J51" s="5"/>
    </row>
    <row r="52" spans="2:10" x14ac:dyDescent="0.2">
      <c r="B52" s="23"/>
      <c r="C52" s="4"/>
      <c r="D52" s="4"/>
      <c r="E52" s="4"/>
      <c r="F52" s="4"/>
      <c r="G52" s="4"/>
      <c r="H52" s="4"/>
      <c r="I52" s="4"/>
      <c r="J52" s="5"/>
    </row>
    <row r="53" spans="2:10" x14ac:dyDescent="0.2">
      <c r="B53" s="23"/>
      <c r="C53" s="4"/>
      <c r="D53" s="4"/>
      <c r="E53" s="4"/>
      <c r="F53" s="4"/>
      <c r="G53" s="4"/>
      <c r="H53" s="4"/>
      <c r="I53" s="4"/>
      <c r="J53" s="5"/>
    </row>
    <row r="54" spans="2:10" ht="15" thickBot="1" x14ac:dyDescent="0.25">
      <c r="B54" s="24"/>
      <c r="C54" s="25"/>
      <c r="D54" s="25"/>
      <c r="E54" s="25"/>
      <c r="F54" s="25"/>
      <c r="G54" s="25"/>
      <c r="H54" s="25"/>
      <c r="I54" s="25"/>
      <c r="J54" s="26"/>
    </row>
  </sheetData>
  <mergeCells count="3">
    <mergeCell ref="B2:J2"/>
    <mergeCell ref="B28:J40"/>
    <mergeCell ref="B25:I25"/>
  </mergeCells>
  <pageMargins left="0" right="0" top="0" bottom="0" header="0.3" footer="0.3"/>
  <pageSetup scale="51" orientation="portrait" r:id="rId1"/>
  <rowBreaks count="1" manualBreakCount="1">
    <brk id="2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Lina Gomez</cp:lastModifiedBy>
  <cp:lastPrinted>2022-06-22T14:55:26Z</cp:lastPrinted>
  <dcterms:created xsi:type="dcterms:W3CDTF">2019-07-18T15:13:55Z</dcterms:created>
  <dcterms:modified xsi:type="dcterms:W3CDTF">2022-08-09T15:22:35Z</dcterms:modified>
</cp:coreProperties>
</file>