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astro\Desktop\TEMPORAL\"/>
    </mc:Choice>
  </mc:AlternateContent>
  <xr:revisionPtr revIDLastSave="0" documentId="8_{DE49796A-F265-4D84-B172-C13F0291F493}" xr6:coauthVersionLast="47" xr6:coauthVersionMax="47" xr10:uidLastSave="{00000000-0000-0000-0000-000000000000}"/>
  <bookViews>
    <workbookView xWindow="-110" yWindow="-110" windowWidth="19420" windowHeight="10420" xr2:uid="{D1E43BE0-19AE-45A5-9F60-9E9BEB92A5FD}"/>
  </bookViews>
  <sheets>
    <sheet name="Ejecu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J15" i="1"/>
  <c r="K15" i="1" s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2" i="1"/>
  <c r="Q11" i="1"/>
  <c r="J11" i="1"/>
  <c r="K11" i="1" s="1"/>
  <c r="Q10" i="1"/>
  <c r="R10" i="1" s="1"/>
  <c r="J10" i="1"/>
  <c r="K10" i="1" s="1"/>
  <c r="Q9" i="1"/>
  <c r="Q6" i="1"/>
  <c r="J6" i="1"/>
  <c r="Q5" i="1"/>
  <c r="J5" i="1"/>
</calcChain>
</file>

<file path=xl/sharedStrings.xml><?xml version="1.0" encoding="utf-8"?>
<sst xmlns="http://schemas.openxmlformats.org/spreadsheetml/2006/main" count="247" uniqueCount="119">
  <si>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</si>
  <si>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</si>
  <si>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</si>
  <si>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</si>
  <si>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</si>
  <si>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</si>
  <si>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</si>
  <si>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</si>
  <si>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</si>
  <si>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</si>
  <si>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</si>
  <si>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</si>
  <si>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</si>
  <si>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</si>
  <si>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</si>
  <si>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</si>
  <si>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</si>
  <si>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</si>
  <si>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</si>
  <si>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</si>
  <si>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</si>
  <si>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</si>
  <si>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</si>
  <si>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</si>
  <si>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</si>
  <si>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</si>
  <si>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</si>
  <si>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</si>
  <si>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</si>
  <si>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</si>
  <si>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</si>
  <si>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</si>
  <si>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</si>
  <si>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</si>
  <si>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</si>
  <si>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</si>
  <si>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</si>
  <si>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</si>
  <si>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Imprecisiones o deficiencias en la definición del alcance del contrato o sus especificaciones técnicas</t>
  </si>
  <si>
    <t>si</t>
  </si>
  <si>
    <t>Riesgo Alto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</si>
  <si>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</si>
  <si>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</si>
  <si>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</si>
  <si>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</si>
  <si>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</si>
  <si>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Terminación del contrato
Exigibilidad de la garantía de seriedad de la oferta.</t>
  </si>
  <si>
    <t>no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</si>
  <si>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</si>
  <si>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</si>
  <si>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</si>
  <si>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</si>
  <si>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</si>
  <si>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</si>
  <si>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Específico</t>
  </si>
  <si>
    <t>Ejecución</t>
  </si>
  <si>
    <t>Operativo</t>
  </si>
  <si>
    <t>Retrasos en las actividades propias del contrato</t>
  </si>
  <si>
    <t>Seguimiento a la notificación de la eventualidad y del riesgo</t>
  </si>
  <si>
    <t>Reducir el Riesgo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</si>
  <si>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</si>
  <si>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</si>
  <si>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</si>
  <si>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</si>
  <si>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>Reducción de Impacto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</si>
  <si>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</si>
  <si>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</si>
  <si>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</si>
  <si>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</si>
  <si>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</si>
  <si>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</si>
  <si>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</si>
  <si>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</si>
  <si>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</si>
  <si>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</si>
  <si>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</si>
  <si>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Retardo en el cumplimiento del cronograma por causas imputables al contratista.</t>
  </si>
  <si>
    <t>Incumplimiento y efectos negativos presupuestales.</t>
  </si>
  <si>
    <t>Reducir la Posibilidad</t>
  </si>
  <si>
    <t>Semanales</t>
  </si>
  <si>
    <t>Que el contratista no cuente con el personal idóneo en el momento de la ejecución del contrato.</t>
  </si>
  <si>
    <t>Reducir Impacto.</t>
  </si>
  <si>
    <t>Permanente.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</si>
  <si>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</si>
  <si>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Procesos de planeación adecuados para la creación, revisión y aval de los documentos de la licitación </t>
  </si>
  <si>
    <t>Patrimonio Autónomo</t>
  </si>
  <si>
    <t>Patrimonio Autónomo
Contratista
Fideicomitente</t>
  </si>
  <si>
    <t>Indeterminado</t>
  </si>
  <si>
    <t>Contratista</t>
  </si>
  <si>
    <t xml:space="preserve">Patrimonio Autónomo
Contratista
</t>
  </si>
  <si>
    <t>Revisión contante y seguimientos durante la suscripción del contrato</t>
  </si>
  <si>
    <t>Códigos de ética, estatutos anticorrupción y principios de Código de buen gobierno, Nombramiento del comité evaluador</t>
  </si>
  <si>
    <t>Aplicación de los manuales de contratación y procesos internos establecidos por el P.A y avalados por el Fideicomitente</t>
  </si>
  <si>
    <t>Demora en la iniciación de los contratos por la necesidad de iniciar nuevamente un proceso de licitación, Ampliación del tiempo en el que se debe iniciar el proyecto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</si>
  <si>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</si>
  <si>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El P.A  deberá garatizar desde inicio del proceso la vigencia de la poliza y su pago  de garantia de seriedad de la oferta /Sosporte de documentos firmados</t>
  </si>
  <si>
    <t>Riesgo tecnológico: No funcionen lo equipos o implementos requeridos para la ejecución del contrato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</si>
  <si>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</si>
  <si>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</si>
  <si>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Claridad en las obligaciones contractuales desde el momento de la licitación y solicitar un debido procedimiento para llevar el control de sus actividades y de la calidad de los entregables</t>
  </si>
  <si>
    <t xml:space="preserve">El contratante asumirá los efectos favorables o desfavorables, derivados de las variaciones en la rentabilidad esperada del negocio y obtención de utilidades o generación de perdidas.  </t>
  </si>
  <si>
    <t>Incumplimiento contractual reprocesos y falta de calidad en los productos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</si>
  <si>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</si>
  <si>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</si>
  <si>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 xml:space="preserve">Declarar desierto o fallido el proceso </t>
  </si>
  <si>
    <t>Dificultad en acceso de Información</t>
  </si>
  <si>
    <t>Demoras en los procesos propios del servicio, licencias y operatividad de los equipos.</t>
  </si>
  <si>
    <t>Patrimonio autónomo</t>
  </si>
  <si>
    <t>disponer de los acceso, licencias y software antes del inicio de la ejecución</t>
  </si>
  <si>
    <t>Revisión de la entrega oportuna para el inicio y durante la vigencia del contrato.</t>
  </si>
  <si>
    <t xml:space="preserve">Patrimonio Autónomo
</t>
  </si>
  <si>
    <t xml:space="preserve">Patrimonio Autónomo
</t>
  </si>
  <si>
    <t xml:space="preserve">Contratista
</t>
  </si>
  <si>
    <t>Limitación en la elaboración de las actividades propias del ejecutor por problemas de acceso, restricciones por seguridad, emergencias sanitarias y de salud y factores logísticos en los lugares de ejecución.</t>
  </si>
  <si>
    <t>Retrasos en las actividades propias del contrato, aumento de costos</t>
  </si>
  <si>
    <t>Considerando que es una caso de fuerza mayor o fortuito para la prestación del servicio, es necesario generar planes de acción para garantizar la  continuidad de las actividades propias de la ejecutor y encontrarse en pleno contacto con la interventoría y gerencia del proyecto</t>
  </si>
  <si>
    <t>Limitación en la elaboración de las actividades propias del ejecutor por factores climaticos o ambientales que no permitan el desplazamiento a los lugares de ejecución</t>
  </si>
  <si>
    <t>Bitácoras de ejecución. Activación de planes de acción aprobados por el interventor</t>
  </si>
  <si>
    <t>Informes de ejecución de obra.
Plan de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</si>
</sst>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5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107950</xdr:rowOff>
    </xdr:from>
    <xdr:to>
      <xdr:col>2</xdr:col>
      <xdr:colOff>228600</xdr:colOff>
      <xdr:row>1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6889D-9390-4932-AE08-A24E2D0995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7950"/>
          <a:ext cx="1600200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4E32-FCA7-4641-9EFC-CAFC89875780}">
  <dimension ref="A1:V28"/>
  <sheetViews>
    <sheetView tabSelected="1" topLeftCell="M14" zoomScale="80" zoomScaleNormal="80" workbookViewId="0">
      <selection activeCell="O15" sqref="O15"/>
    </sheetView>
  </sheetViews>
  <sheetFormatPr baseColWidth="10" defaultColWidth="10.81640625" defaultRowHeight="12" x14ac:dyDescent="0.35"/>
  <cols>
    <col min="1" max="3" width="10.81640625" style="1"/>
    <col min="4" max="4" width="12.453125" style="1" bestFit="1" customWidth="1"/>
    <col min="5" max="5" width="13.453125" style="1" customWidth="1"/>
    <col min="6" max="6" width="33.26953125" style="2" customWidth="1"/>
    <col min="7" max="7" width="66.81640625" style="2" customWidth="1"/>
    <col min="8" max="8" width="10.81640625" style="1"/>
    <col min="9" max="9" width="13.26953125" style="1" customWidth="1"/>
    <col min="10" max="10" width="10.81640625" style="1"/>
    <col min="11" max="11" width="14.453125" style="1" customWidth="1"/>
    <col min="12" max="12" width="19.1796875" style="1" customWidth="1"/>
    <col min="13" max="13" width="21" style="1" bestFit="1" customWidth="1"/>
    <col min="14" max="14" width="32.81640625" style="2" customWidth="1"/>
    <col min="15" max="17" width="10.81640625" style="1"/>
    <col min="18" max="18" width="15.453125" style="1" bestFit="1" customWidth="1"/>
    <col min="19" max="19" width="15.26953125" style="1" customWidth="1"/>
    <col min="20" max="20" width="19" style="1" customWidth="1"/>
    <col min="21" max="21" width="27.7265625" style="1" customWidth="1"/>
    <col min="22" max="22" width="21.1796875" style="1" customWidth="1"/>
    <col min="23" max="16384" width="10.81640625" style="1"/>
  </cols>
  <sheetData>
    <row r="1" spans="1:22" x14ac:dyDescent="0.35">
      <c r="G1" s="3"/>
    </row>
    <row r="2" spans="1:22" ht="40" customHeight="1" x14ac:dyDescent="0.35">
      <c r="G2" s="3" t="s">
        <v>0</v>
      </c>
    </row>
    <row r="3" spans="1:22" s="4" customFormat="1" x14ac:dyDescent="0.3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/>
      <c r="J3" s="13"/>
      <c r="K3" s="13"/>
      <c r="L3" s="13"/>
      <c r="M3" s="13" t="s">
        <v>9</v>
      </c>
      <c r="N3" s="13"/>
      <c r="O3" s="13" t="s">
        <v>10</v>
      </c>
      <c r="P3" s="13"/>
      <c r="Q3" s="13"/>
      <c r="R3" s="13"/>
      <c r="S3" s="14" t="s">
        <v>11</v>
      </c>
      <c r="T3" s="14"/>
      <c r="U3" s="13" t="s">
        <v>12</v>
      </c>
      <c r="V3" s="13"/>
    </row>
    <row r="4" spans="1:22" s="4" customFormat="1" ht="58.5" x14ac:dyDescent="0.35">
      <c r="A4" s="13"/>
      <c r="B4" s="13"/>
      <c r="C4" s="13"/>
      <c r="D4" s="13"/>
      <c r="E4" s="13"/>
      <c r="F4" s="13"/>
      <c r="G4" s="13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35">
      <c r="A5" s="15">
        <v>1</v>
      </c>
      <c r="B5" s="16" t="s">
        <v>24</v>
      </c>
      <c r="C5" s="16" t="s">
        <v>25</v>
      </c>
      <c r="D5" s="16" t="s">
        <v>26</v>
      </c>
      <c r="E5" s="16" t="s">
        <v>27</v>
      </c>
      <c r="F5" s="16" t="s">
        <v>28</v>
      </c>
      <c r="G5" s="16" t="s">
        <v>29</v>
      </c>
      <c r="H5" s="7">
        <v>1</v>
      </c>
      <c r="I5" s="7">
        <v>4</v>
      </c>
      <c r="J5" s="7">
        <f t="shared" ref="J5:J11" si="0">H5+I5</f>
        <v>5</v>
      </c>
      <c r="K5" s="9" t="s">
        <v>30</v>
      </c>
      <c r="L5" s="8" t="s">
        <v>86</v>
      </c>
      <c r="M5" s="7" t="s">
        <v>31</v>
      </c>
      <c r="N5" s="8" t="s">
        <v>32</v>
      </c>
      <c r="O5" s="7">
        <v>1</v>
      </c>
      <c r="P5" s="7">
        <v>2</v>
      </c>
      <c r="Q5" s="7">
        <f t="shared" ref="Q5:Q12" si="1">P5+O5</f>
        <v>3</v>
      </c>
      <c r="R5" s="10" t="s">
        <v>33</v>
      </c>
      <c r="S5" s="7" t="s">
        <v>34</v>
      </c>
      <c r="T5" s="7" t="s">
        <v>85</v>
      </c>
      <c r="U5" s="8" t="s">
        <v>35</v>
      </c>
      <c r="V5" s="7" t="s">
        <v>36</v>
      </c>
    </row>
    <row r="6" spans="1:22" ht="72" x14ac:dyDescent="0.35">
      <c r="A6" s="15">
        <v>2</v>
      </c>
      <c r="B6" s="16" t="s">
        <v>24</v>
      </c>
      <c r="C6" s="16" t="s">
        <v>25</v>
      </c>
      <c r="D6" s="16" t="s">
        <v>26</v>
      </c>
      <c r="E6" s="16" t="s">
        <v>27</v>
      </c>
      <c r="F6" s="16" t="s">
        <v>37</v>
      </c>
      <c r="G6" s="16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85</v>
      </c>
      <c r="M6" s="7" t="s">
        <v>31</v>
      </c>
      <c r="N6" s="8" t="s">
        <v>91</v>
      </c>
      <c r="O6" s="7">
        <v>1</v>
      </c>
      <c r="P6" s="7">
        <v>2</v>
      </c>
      <c r="Q6" s="7">
        <f t="shared" si="1"/>
        <v>3</v>
      </c>
      <c r="R6" s="10" t="s">
        <v>33</v>
      </c>
      <c r="S6" s="7" t="s">
        <v>34</v>
      </c>
      <c r="T6" s="7" t="s">
        <v>85</v>
      </c>
      <c r="U6" s="8" t="s">
        <v>35</v>
      </c>
      <c r="V6" s="7" t="s">
        <v>36</v>
      </c>
    </row>
    <row r="7" spans="1:22" ht="168" x14ac:dyDescent="0.35">
      <c r="A7" s="15">
        <v>3</v>
      </c>
      <c r="B7" s="16" t="s">
        <v>24</v>
      </c>
      <c r="C7" s="16" t="s">
        <v>25</v>
      </c>
      <c r="D7" s="16" t="s">
        <v>26</v>
      </c>
      <c r="E7" s="16" t="s">
        <v>75</v>
      </c>
      <c r="F7" s="17" t="s">
        <v>38</v>
      </c>
      <c r="G7" s="18" t="s">
        <v>83</v>
      </c>
      <c r="H7" s="7">
        <v>2</v>
      </c>
      <c r="I7" s="7">
        <v>4</v>
      </c>
      <c r="J7" s="7">
        <v>6</v>
      </c>
      <c r="K7" s="11" t="s">
        <v>40</v>
      </c>
      <c r="L7" s="8" t="s">
        <v>86</v>
      </c>
      <c r="M7" s="7" t="s">
        <v>31</v>
      </c>
      <c r="N7" s="8" t="s">
        <v>84</v>
      </c>
      <c r="O7" s="7">
        <v>1</v>
      </c>
      <c r="P7" s="7">
        <v>4</v>
      </c>
      <c r="Q7" s="7">
        <v>5</v>
      </c>
      <c r="R7" s="9" t="s">
        <v>30</v>
      </c>
      <c r="S7" s="7" t="s">
        <v>39</v>
      </c>
      <c r="T7" s="8" t="s">
        <v>111</v>
      </c>
      <c r="U7" s="8" t="s">
        <v>92</v>
      </c>
      <c r="V7" s="7" t="s">
        <v>36</v>
      </c>
    </row>
    <row r="8" spans="1:22" ht="60" x14ac:dyDescent="0.35">
      <c r="A8" s="15">
        <v>4</v>
      </c>
      <c r="B8" s="16" t="s">
        <v>24</v>
      </c>
      <c r="C8" s="16" t="s">
        <v>25</v>
      </c>
      <c r="D8" s="16" t="s">
        <v>26</v>
      </c>
      <c r="E8" s="16" t="s">
        <v>75</v>
      </c>
      <c r="F8" s="16" t="s">
        <v>104</v>
      </c>
      <c r="G8" s="16" t="s">
        <v>93</v>
      </c>
      <c r="H8" s="7">
        <v>2</v>
      </c>
      <c r="I8" s="7">
        <v>5</v>
      </c>
      <c r="J8" s="7">
        <v>7</v>
      </c>
      <c r="K8" s="11" t="s">
        <v>40</v>
      </c>
      <c r="L8" s="8" t="s">
        <v>87</v>
      </c>
      <c r="M8" s="7" t="s">
        <v>41</v>
      </c>
      <c r="N8" s="8" t="s">
        <v>94</v>
      </c>
      <c r="O8" s="7">
        <v>2</v>
      </c>
      <c r="P8" s="7">
        <v>5</v>
      </c>
      <c r="Q8" s="7">
        <v>7</v>
      </c>
      <c r="R8" s="11" t="s">
        <v>40</v>
      </c>
      <c r="S8" s="7" t="s">
        <v>39</v>
      </c>
      <c r="T8" s="7" t="s">
        <v>85</v>
      </c>
      <c r="U8" s="8" t="s">
        <v>92</v>
      </c>
      <c r="V8" s="7" t="s">
        <v>36</v>
      </c>
    </row>
    <row r="9" spans="1:22" ht="36" x14ac:dyDescent="0.35">
      <c r="A9" s="15">
        <v>5</v>
      </c>
      <c r="B9" s="15" t="s">
        <v>24</v>
      </c>
      <c r="C9" s="15" t="s">
        <v>25</v>
      </c>
      <c r="D9" s="15" t="s">
        <v>42</v>
      </c>
      <c r="E9" s="15" t="s">
        <v>43</v>
      </c>
      <c r="F9" s="16" t="s">
        <v>44</v>
      </c>
      <c r="G9" s="16" t="s">
        <v>45</v>
      </c>
      <c r="H9" s="7">
        <v>1</v>
      </c>
      <c r="I9" s="7">
        <v>5</v>
      </c>
      <c r="J9" s="7">
        <v>6</v>
      </c>
      <c r="K9" s="11" t="s">
        <v>40</v>
      </c>
      <c r="L9" s="7" t="s">
        <v>88</v>
      </c>
      <c r="M9" s="8" t="s">
        <v>59</v>
      </c>
      <c r="N9" s="8" t="s">
        <v>46</v>
      </c>
      <c r="O9" s="7">
        <v>1</v>
      </c>
      <c r="P9" s="7">
        <v>5</v>
      </c>
      <c r="Q9" s="7">
        <f t="shared" si="1"/>
        <v>6</v>
      </c>
      <c r="R9" s="11" t="s">
        <v>40</v>
      </c>
      <c r="S9" s="7" t="s">
        <v>47</v>
      </c>
      <c r="T9" s="7" t="s">
        <v>85</v>
      </c>
      <c r="U9" s="8" t="s">
        <v>90</v>
      </c>
      <c r="V9" s="7" t="s">
        <v>36</v>
      </c>
    </row>
    <row r="10" spans="1:22" ht="60" x14ac:dyDescent="0.35">
      <c r="A10" s="15">
        <v>6</v>
      </c>
      <c r="B10" s="16" t="s">
        <v>48</v>
      </c>
      <c r="C10" s="16" t="s">
        <v>25</v>
      </c>
      <c r="D10" s="16" t="s">
        <v>49</v>
      </c>
      <c r="E10" s="16" t="s">
        <v>50</v>
      </c>
      <c r="F10" s="16" t="s">
        <v>51</v>
      </c>
      <c r="G10" s="16" t="s">
        <v>93</v>
      </c>
      <c r="H10" s="8">
        <v>2</v>
      </c>
      <c r="I10" s="8">
        <v>5</v>
      </c>
      <c r="J10" s="8">
        <f t="shared" si="0"/>
        <v>7</v>
      </c>
      <c r="K10" s="8" t="str">
        <f t="shared" ref="K10:K14" si="2">IF(J10&gt;=8,"Riesgo Extremo",IF(6=J10,"Riesgo Alto",IF(7=J10,"Riesgo Alto",IF(J10=5,"Riesgo Medio",IF(J10&lt;=4,"Riesgo Bajo")))))</f>
        <v>Riesgo Alto</v>
      </c>
      <c r="L10" s="7" t="s">
        <v>88</v>
      </c>
      <c r="M10" s="8" t="s">
        <v>59</v>
      </c>
      <c r="N10" s="8" t="s">
        <v>52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53</v>
      </c>
      <c r="T10" s="7" t="s">
        <v>85</v>
      </c>
      <c r="U10" s="8" t="s">
        <v>95</v>
      </c>
      <c r="V10" s="8" t="s">
        <v>36</v>
      </c>
    </row>
    <row r="11" spans="1:22" ht="84" x14ac:dyDescent="0.35">
      <c r="A11" s="15">
        <v>7</v>
      </c>
      <c r="B11" s="15" t="s">
        <v>54</v>
      </c>
      <c r="C11" s="15" t="s">
        <v>25</v>
      </c>
      <c r="D11" s="15" t="s">
        <v>55</v>
      </c>
      <c r="E11" s="15" t="s">
        <v>56</v>
      </c>
      <c r="F11" s="16" t="s">
        <v>113</v>
      </c>
      <c r="G11" s="16" t="s">
        <v>57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88</v>
      </c>
      <c r="M11" s="7" t="s">
        <v>41</v>
      </c>
      <c r="N11" s="8" t="s">
        <v>115</v>
      </c>
      <c r="O11" s="7">
        <v>3</v>
      </c>
      <c r="P11" s="7">
        <v>3</v>
      </c>
      <c r="Q11" s="7">
        <f t="shared" si="1"/>
        <v>6</v>
      </c>
      <c r="R11" s="11" t="s">
        <v>40</v>
      </c>
      <c r="S11" s="7" t="s">
        <v>34</v>
      </c>
      <c r="T11" s="8" t="s">
        <v>89</v>
      </c>
      <c r="U11" s="8" t="s">
        <v>58</v>
      </c>
      <c r="V11" s="7" t="s">
        <v>36</v>
      </c>
    </row>
    <row r="12" spans="1:22" ht="36" x14ac:dyDescent="0.35">
      <c r="A12" s="15">
        <v>8</v>
      </c>
      <c r="B12" s="15" t="s">
        <v>54</v>
      </c>
      <c r="C12" s="15" t="s">
        <v>25</v>
      </c>
      <c r="D12" s="15" t="s">
        <v>55</v>
      </c>
      <c r="E12" s="15" t="s">
        <v>56</v>
      </c>
      <c r="F12" s="16" t="s">
        <v>96</v>
      </c>
      <c r="G12" s="16" t="s">
        <v>60</v>
      </c>
      <c r="H12" s="7">
        <v>2</v>
      </c>
      <c r="I12" s="7">
        <v>3</v>
      </c>
      <c r="J12" s="7">
        <v>5</v>
      </c>
      <c r="K12" s="9" t="s">
        <v>30</v>
      </c>
      <c r="L12" s="7" t="s">
        <v>88</v>
      </c>
      <c r="M12" s="7" t="s">
        <v>31</v>
      </c>
      <c r="N12" s="8" t="s">
        <v>61</v>
      </c>
      <c r="O12" s="7">
        <v>1</v>
      </c>
      <c r="P12" s="7">
        <v>1</v>
      </c>
      <c r="Q12" s="7">
        <f t="shared" si="1"/>
        <v>2</v>
      </c>
      <c r="R12" s="10" t="s">
        <v>33</v>
      </c>
      <c r="S12" s="7" t="s">
        <v>34</v>
      </c>
      <c r="T12" s="8" t="s">
        <v>89</v>
      </c>
      <c r="U12" s="8" t="s">
        <v>62</v>
      </c>
      <c r="V12" s="7" t="s">
        <v>36</v>
      </c>
    </row>
    <row r="13" spans="1:22" ht="36" x14ac:dyDescent="0.35">
      <c r="A13" s="15">
        <v>9</v>
      </c>
      <c r="B13" s="15" t="s">
        <v>54</v>
      </c>
      <c r="C13" s="15" t="s">
        <v>25</v>
      </c>
      <c r="D13" s="15" t="s">
        <v>55</v>
      </c>
      <c r="E13" s="15" t="s">
        <v>56</v>
      </c>
      <c r="F13" s="16" t="s">
        <v>105</v>
      </c>
      <c r="G13" s="16" t="s">
        <v>106</v>
      </c>
      <c r="H13" s="7">
        <v>2</v>
      </c>
      <c r="I13" s="7">
        <v>4</v>
      </c>
      <c r="J13" s="7">
        <v>6</v>
      </c>
      <c r="K13" s="8" t="s">
        <v>40</v>
      </c>
      <c r="L13" s="7" t="s">
        <v>107</v>
      </c>
      <c r="M13" s="7" t="s">
        <v>31</v>
      </c>
      <c r="N13" s="8" t="s">
        <v>108</v>
      </c>
      <c r="O13" s="7">
        <v>1</v>
      </c>
      <c r="P13" s="7">
        <v>1</v>
      </c>
      <c r="Q13" s="7">
        <v>2</v>
      </c>
      <c r="R13" s="8" t="s">
        <v>33</v>
      </c>
      <c r="S13" s="7" t="s">
        <v>39</v>
      </c>
      <c r="T13" s="8" t="s">
        <v>110</v>
      </c>
      <c r="U13" s="8" t="s">
        <v>109</v>
      </c>
      <c r="V13" s="7" t="s">
        <v>36</v>
      </c>
    </row>
    <row r="14" spans="1:22" ht="84" x14ac:dyDescent="0.35">
      <c r="A14" s="15">
        <v>10</v>
      </c>
      <c r="B14" s="15" t="s">
        <v>24</v>
      </c>
      <c r="C14" s="15" t="s">
        <v>25</v>
      </c>
      <c r="D14" s="15" t="s">
        <v>55</v>
      </c>
      <c r="E14" s="15" t="s">
        <v>63</v>
      </c>
      <c r="F14" s="16" t="s">
        <v>65</v>
      </c>
      <c r="G14" s="16" t="s">
        <v>66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87</v>
      </c>
      <c r="M14" s="7" t="s">
        <v>64</v>
      </c>
      <c r="N14" s="8" t="s">
        <v>67</v>
      </c>
      <c r="O14" s="7">
        <v>4</v>
      </c>
      <c r="P14" s="7">
        <v>4</v>
      </c>
      <c r="Q14" s="7">
        <f t="shared" ref="Q14:Q19" si="4">O14+P14</f>
        <v>8</v>
      </c>
      <c r="R14" s="8" t="str">
        <f t="shared" ref="R14" si="5">IF(Q14&gt;=8,"Riesgo Extremo",IF(6=Q14,"Riesgo Alto",IF(7=Q14,"Riesgo Alto",IF(Q14=5,"Riesgo Medio",IF(Q14&lt;=4,"Riesgo Bajo")))))</f>
        <v>Riesgo Extremo</v>
      </c>
      <c r="S14" s="7" t="s">
        <v>34</v>
      </c>
      <c r="T14" s="7" t="s">
        <v>88</v>
      </c>
      <c r="U14" s="8" t="s">
        <v>68</v>
      </c>
      <c r="V14" s="7" t="s">
        <v>36</v>
      </c>
    </row>
    <row r="15" spans="1:22" ht="84" x14ac:dyDescent="0.35">
      <c r="A15" s="15">
        <v>11</v>
      </c>
      <c r="B15" s="15" t="s">
        <v>54</v>
      </c>
      <c r="C15" s="15" t="s">
        <v>25</v>
      </c>
      <c r="D15" s="15" t="s">
        <v>55</v>
      </c>
      <c r="E15" s="15" t="s">
        <v>56</v>
      </c>
      <c r="F15" s="16" t="s">
        <v>116</v>
      </c>
      <c r="G15" s="16" t="s">
        <v>114</v>
      </c>
      <c r="H15" s="7">
        <v>5</v>
      </c>
      <c r="I15" s="7">
        <v>3</v>
      </c>
      <c r="J15" s="7">
        <f t="shared" ref="J15" si="6">H15+I15</f>
        <v>8</v>
      </c>
      <c r="K15" s="8" t="str">
        <f t="shared" ref="K15" si="7">IF(J15&gt;=8,"Riesgo Extremo",IF(6=J15,"Riesgo Alto",IF(7=J15,"Riesgo Alto",IF(J15=5,"Riesgo Medio",IF(J15&lt;=4,"Riesgo Bajo")))))</f>
        <v>Riesgo Extremo</v>
      </c>
      <c r="L15" s="7" t="s">
        <v>88</v>
      </c>
      <c r="M15" s="7" t="s">
        <v>41</v>
      </c>
      <c r="N15" s="8" t="s">
        <v>115</v>
      </c>
      <c r="O15" s="7">
        <v>3</v>
      </c>
      <c r="P15" s="7">
        <v>3</v>
      </c>
      <c r="Q15" s="7">
        <f t="shared" ref="Q15" si="8">P15+O15</f>
        <v>6</v>
      </c>
      <c r="R15" s="11" t="s">
        <v>40</v>
      </c>
      <c r="S15" s="7" t="s">
        <v>34</v>
      </c>
      <c r="T15" s="8" t="s">
        <v>89</v>
      </c>
      <c r="U15" s="8" t="s">
        <v>58</v>
      </c>
      <c r="V15" s="7" t="s">
        <v>36</v>
      </c>
    </row>
    <row r="16" spans="1:22" ht="60" x14ac:dyDescent="0.35">
      <c r="A16" s="15">
        <v>12</v>
      </c>
      <c r="B16" s="15" t="s">
        <v>69</v>
      </c>
      <c r="C16" s="15" t="s">
        <v>70</v>
      </c>
      <c r="D16" s="15" t="s">
        <v>55</v>
      </c>
      <c r="E16" s="15" t="s">
        <v>56</v>
      </c>
      <c r="F16" s="16" t="s">
        <v>97</v>
      </c>
      <c r="G16" s="16" t="s">
        <v>98</v>
      </c>
      <c r="H16" s="7">
        <v>3</v>
      </c>
      <c r="I16" s="7">
        <v>4</v>
      </c>
      <c r="J16" s="7">
        <f t="shared" ref="J16:J19" si="9">H16+I16</f>
        <v>7</v>
      </c>
      <c r="K16" s="11" t="s">
        <v>40</v>
      </c>
      <c r="L16" s="8" t="s">
        <v>88</v>
      </c>
      <c r="M16" s="7" t="s">
        <v>31</v>
      </c>
      <c r="N16" s="8" t="s">
        <v>99</v>
      </c>
      <c r="O16" s="7">
        <v>2</v>
      </c>
      <c r="P16" s="7">
        <v>2</v>
      </c>
      <c r="Q16" s="7">
        <f t="shared" si="4"/>
        <v>4</v>
      </c>
      <c r="R16" s="10" t="s">
        <v>33</v>
      </c>
      <c r="S16" s="7" t="s">
        <v>34</v>
      </c>
      <c r="T16" s="8" t="s">
        <v>112</v>
      </c>
      <c r="U16" s="8" t="s">
        <v>72</v>
      </c>
      <c r="V16" s="7" t="s">
        <v>36</v>
      </c>
    </row>
    <row r="17" spans="1:22" ht="48" x14ac:dyDescent="0.35">
      <c r="A17" s="15">
        <v>13</v>
      </c>
      <c r="B17" s="15" t="s">
        <v>24</v>
      </c>
      <c r="C17" s="15" t="s">
        <v>70</v>
      </c>
      <c r="D17" s="15" t="s">
        <v>55</v>
      </c>
      <c r="E17" s="15" t="s">
        <v>43</v>
      </c>
      <c r="F17" s="16" t="s">
        <v>100</v>
      </c>
      <c r="G17" s="16" t="s">
        <v>73</v>
      </c>
      <c r="H17" s="7">
        <v>2</v>
      </c>
      <c r="I17" s="7">
        <v>4</v>
      </c>
      <c r="J17" s="7">
        <f t="shared" si="9"/>
        <v>6</v>
      </c>
      <c r="K17" s="11" t="s">
        <v>40</v>
      </c>
      <c r="L17" s="7" t="s">
        <v>88</v>
      </c>
      <c r="M17" s="7" t="s">
        <v>31</v>
      </c>
      <c r="N17" s="8" t="s">
        <v>71</v>
      </c>
      <c r="O17" s="7">
        <v>2</v>
      </c>
      <c r="P17" s="7">
        <v>2</v>
      </c>
      <c r="Q17" s="7">
        <f t="shared" si="4"/>
        <v>4</v>
      </c>
      <c r="R17" s="10" t="s">
        <v>33</v>
      </c>
      <c r="S17" s="7" t="s">
        <v>34</v>
      </c>
      <c r="T17" s="7" t="s">
        <v>88</v>
      </c>
      <c r="U17" s="8" t="s">
        <v>74</v>
      </c>
      <c r="V17" s="7" t="s">
        <v>36</v>
      </c>
    </row>
    <row r="18" spans="1:22" ht="24" x14ac:dyDescent="0.35">
      <c r="A18" s="15">
        <v>14</v>
      </c>
      <c r="B18" s="15" t="s">
        <v>24</v>
      </c>
      <c r="C18" s="15" t="s">
        <v>25</v>
      </c>
      <c r="D18" s="15" t="s">
        <v>55</v>
      </c>
      <c r="E18" s="15" t="s">
        <v>43</v>
      </c>
      <c r="F18" s="16" t="s">
        <v>76</v>
      </c>
      <c r="G18" s="16" t="s">
        <v>77</v>
      </c>
      <c r="H18" s="7">
        <v>3</v>
      </c>
      <c r="I18" s="7">
        <v>4</v>
      </c>
      <c r="J18" s="7">
        <f t="shared" si="9"/>
        <v>7</v>
      </c>
      <c r="K18" s="11" t="s">
        <v>40</v>
      </c>
      <c r="L18" s="7" t="s">
        <v>88</v>
      </c>
      <c r="M18" s="7" t="s">
        <v>78</v>
      </c>
      <c r="N18" s="8" t="s">
        <v>117</v>
      </c>
      <c r="O18" s="7">
        <v>2</v>
      </c>
      <c r="P18" s="7">
        <v>2</v>
      </c>
      <c r="Q18" s="7">
        <f t="shared" si="4"/>
        <v>4</v>
      </c>
      <c r="R18" s="10" t="s">
        <v>33</v>
      </c>
      <c r="S18" s="7" t="s">
        <v>34</v>
      </c>
      <c r="T18" s="7" t="s">
        <v>88</v>
      </c>
      <c r="U18" s="8" t="s">
        <v>118</v>
      </c>
      <c r="V18" s="7" t="s">
        <v>79</v>
      </c>
    </row>
    <row r="19" spans="1:22" ht="48" x14ac:dyDescent="0.35">
      <c r="A19" s="15">
        <v>15</v>
      </c>
      <c r="B19" s="15" t="s">
        <v>24</v>
      </c>
      <c r="C19" s="15" t="s">
        <v>25</v>
      </c>
      <c r="D19" s="15" t="s">
        <v>55</v>
      </c>
      <c r="E19" s="15" t="s">
        <v>75</v>
      </c>
      <c r="F19" s="16" t="s">
        <v>80</v>
      </c>
      <c r="G19" s="16" t="s">
        <v>101</v>
      </c>
      <c r="H19" s="7">
        <v>3</v>
      </c>
      <c r="I19" s="7">
        <v>4</v>
      </c>
      <c r="J19" s="7">
        <f t="shared" si="9"/>
        <v>7</v>
      </c>
      <c r="K19" s="11" t="s">
        <v>40</v>
      </c>
      <c r="L19" s="7" t="s">
        <v>88</v>
      </c>
      <c r="M19" s="7" t="s">
        <v>81</v>
      </c>
      <c r="N19" s="8" t="s">
        <v>102</v>
      </c>
      <c r="O19" s="7">
        <v>2</v>
      </c>
      <c r="P19" s="7">
        <v>2</v>
      </c>
      <c r="Q19" s="7">
        <f t="shared" si="4"/>
        <v>4</v>
      </c>
      <c r="R19" s="10" t="s">
        <v>33</v>
      </c>
      <c r="S19" s="7" t="s">
        <v>34</v>
      </c>
      <c r="T19" s="8" t="s">
        <v>89</v>
      </c>
      <c r="U19" s="8" t="s">
        <v>103</v>
      </c>
      <c r="V19" s="7" t="s">
        <v>82</v>
      </c>
    </row>
    <row r="20" spans="1:22" x14ac:dyDescent="0.3">
      <c r="H20" s="12"/>
      <c r="I20" s="12"/>
    </row>
    <row r="21" spans="1:22" x14ac:dyDescent="0.3">
      <c r="H21" s="12"/>
      <c r="I21" s="12"/>
    </row>
    <row r="22" spans="1:22" x14ac:dyDescent="0.3">
      <c r="H22" s="12"/>
      <c r="I22" s="12"/>
    </row>
    <row r="23" spans="1:22" x14ac:dyDescent="0.3">
      <c r="H23" s="12"/>
      <c r="I23" s="12"/>
    </row>
    <row r="24" spans="1:22" x14ac:dyDescent="0.3">
      <c r="H24" s="12"/>
      <c r="I24" s="12"/>
    </row>
    <row r="25" spans="1:22" x14ac:dyDescent="0.3">
      <c r="H25" s="12"/>
      <c r="I25" s="12"/>
    </row>
    <row r="26" spans="1:22" x14ac:dyDescent="0.3">
      <c r="H26" s="12"/>
      <c r="I26" s="12"/>
    </row>
    <row r="27" spans="1:22" x14ac:dyDescent="0.3">
      <c r="H27" s="12"/>
      <c r="I27" s="12"/>
    </row>
    <row r="28" spans="1:22" x14ac:dyDescent="0.3">
      <c r="H28" s="12"/>
      <c r="I28" s="12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55" priority="81" operator="containsText" text="Bajo">
      <formula>NOT(ISERROR(SEARCH("Bajo",K10)))</formula>
    </cfRule>
    <cfRule type="containsText" dxfId="54" priority="82" operator="containsText" text="Riesgo Bajo ">
      <formula>NOT(ISERROR(SEARCH("Riesgo Bajo ",K10)))</formula>
    </cfRule>
    <cfRule type="containsText" dxfId="53" priority="83" operator="containsText" text="Riesgo Bajo ">
      <formula>NOT(ISERROR(SEARCH("Riesgo Bajo ",K10)))</formula>
    </cfRule>
    <cfRule type="containsText" dxfId="52" priority="84" operator="containsText" text="Riesgo Medio">
      <formula>NOT(ISERROR(SEARCH("Riesgo Medio",K10)))</formula>
    </cfRule>
    <cfRule type="containsText" dxfId="51" priority="85" operator="containsText" text="Riesgo Alto">
      <formula>NOT(ISERROR(SEARCH("Riesgo Alto",K10)))</formula>
    </cfRule>
    <cfRule type="containsText" dxfId="50" priority="86" operator="containsText" text="Riesgo Alto ">
      <formula>NOT(ISERROR(SEARCH("Riesgo Alto ",K10)))</formula>
    </cfRule>
    <cfRule type="containsText" dxfId="49" priority="87" operator="containsText" text="Riesgo Extremo">
      <formula>NOT(ISERROR(SEARCH("Riesgo Extremo",K10)))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8" priority="91" operator="containsText" text="Bajo">
      <formula>NOT(ISERROR(SEARCH("Bajo",R10)))</formula>
    </cfRule>
    <cfRule type="containsText" dxfId="47" priority="92" operator="containsText" text="Riesgo Bajo ">
      <formula>NOT(ISERROR(SEARCH("Riesgo Bajo ",R10)))</formula>
    </cfRule>
    <cfRule type="containsText" dxfId="46" priority="93" operator="containsText" text="Riesgo Bajo ">
      <formula>NOT(ISERROR(SEARCH("Riesgo Bajo ",R10)))</formula>
    </cfRule>
    <cfRule type="containsText" dxfId="45" priority="94" operator="containsText" text="Riesgo Medio">
      <formula>NOT(ISERROR(SEARCH("Riesgo Medio",R10)))</formula>
    </cfRule>
    <cfRule type="containsText" dxfId="44" priority="95" operator="containsText" text="Riesgo Alto">
      <formula>NOT(ISERROR(SEARCH("Riesgo Alto",R10)))</formula>
    </cfRule>
    <cfRule type="containsText" dxfId="43" priority="96" operator="containsText" text="Riesgo Alto ">
      <formula>NOT(ISERROR(SEARCH("Riesgo Alto ",R10)))</formula>
    </cfRule>
    <cfRule type="containsText" dxfId="42" priority="97" operator="containsText" text="Riesgo Extremo">
      <formula>NOT(ISERROR(SEARCH("Riesgo Extremo",R10)))</formula>
    </cfRule>
    <cfRule type="colorScale" priority="9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100">
      <iconSet iconSet="3Symbols" reverse="1">
        <cfvo type="percent" val="0"/>
        <cfvo type="num" val="5"/>
        <cfvo type="num" val="8"/>
      </iconSet>
    </cfRule>
  </conditionalFormatting>
  <conditionalFormatting sqref="K13">
    <cfRule type="containsText" dxfId="41" priority="51" operator="containsText" text="Bajo">
      <formula>NOT(ISERROR(SEARCH("Bajo",K13)))</formula>
    </cfRule>
    <cfRule type="containsText" dxfId="40" priority="52" operator="containsText" text="Riesgo Bajo ">
      <formula>NOT(ISERROR(SEARCH("Riesgo Bajo ",K13)))</formula>
    </cfRule>
    <cfRule type="containsText" dxfId="39" priority="53" operator="containsText" text="Riesgo Bajo ">
      <formula>NOT(ISERROR(SEARCH("Riesgo Bajo ",K13)))</formula>
    </cfRule>
    <cfRule type="containsText" dxfId="38" priority="54" operator="containsText" text="Riesgo Medio">
      <formula>NOT(ISERROR(SEARCH("Riesgo Medio",K13)))</formula>
    </cfRule>
    <cfRule type="containsText" dxfId="37" priority="55" operator="containsText" text="Riesgo Alto">
      <formula>NOT(ISERROR(SEARCH("Riesgo Alto",K13)))</formula>
    </cfRule>
    <cfRule type="containsText" dxfId="36" priority="56" operator="containsText" text="Riesgo Alto ">
      <formula>NOT(ISERROR(SEARCH("Riesgo Alto ",K13)))</formula>
    </cfRule>
    <cfRule type="containsText" dxfId="35" priority="57" operator="containsText" text="Riesgo Extremo">
      <formula>NOT(ISERROR(SEARCH("Riesgo Extremo",K13)))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3">
    <cfRule type="containsText" dxfId="34" priority="41" operator="containsText" text="Bajo">
      <formula>NOT(ISERROR(SEARCH("Bajo",R13)))</formula>
    </cfRule>
    <cfRule type="containsText" dxfId="33" priority="42" operator="containsText" text="Riesgo Bajo ">
      <formula>NOT(ISERROR(SEARCH("Riesgo Bajo ",R13)))</formula>
    </cfRule>
    <cfRule type="containsText" dxfId="32" priority="43" operator="containsText" text="Riesgo Bajo ">
      <formula>NOT(ISERROR(SEARCH("Riesgo Bajo ",R13)))</formula>
    </cfRule>
    <cfRule type="containsText" dxfId="31" priority="44" operator="containsText" text="Riesgo Medio">
      <formula>NOT(ISERROR(SEARCH("Riesgo Medio",R13)))</formula>
    </cfRule>
    <cfRule type="containsText" dxfId="30" priority="45" operator="containsText" text="Riesgo Alto">
      <formula>NOT(ISERROR(SEARCH("Riesgo Alto",R13)))</formula>
    </cfRule>
    <cfRule type="containsText" dxfId="29" priority="46" operator="containsText" text="Riesgo Alto ">
      <formula>NOT(ISERROR(SEARCH("Riesgo Alto ",R13)))</formula>
    </cfRule>
    <cfRule type="containsText" dxfId="28" priority="47" operator="containsText" text="Riesgo Extremo">
      <formula>NOT(ISERROR(SEARCH("Riesgo Extremo",R13)))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3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31" operator="containsText" text="Bajo">
      <formula>NOT(ISERROR(SEARCH("Bajo",K11)))</formula>
    </cfRule>
    <cfRule type="containsText" dxfId="26" priority="32" operator="containsText" text="Riesgo Bajo ">
      <formula>NOT(ISERROR(SEARCH("Riesgo Bajo ",K11)))</formula>
    </cfRule>
    <cfRule type="containsText" dxfId="25" priority="33" operator="containsText" text="Riesgo Bajo ">
      <formula>NOT(ISERROR(SEARCH("Riesgo Bajo ",K11)))</formula>
    </cfRule>
    <cfRule type="containsText" dxfId="24" priority="34" operator="containsText" text="Riesgo Medio">
      <formula>NOT(ISERROR(SEARCH("Riesgo Medio",K11)))</formula>
    </cfRule>
    <cfRule type="containsText" dxfId="23" priority="35" operator="containsText" text="Riesgo Alto">
      <formula>NOT(ISERROR(SEARCH("Riesgo Alto",K11)))</formula>
    </cfRule>
    <cfRule type="containsText" dxfId="22" priority="36" operator="containsText" text="Riesgo Alto ">
      <formula>NOT(ISERROR(SEARCH("Riesgo Alto ",K11)))</formula>
    </cfRule>
    <cfRule type="containsText" dxfId="21" priority="37" operator="containsText" text="Riesgo Extremo">
      <formula>NOT(ISERROR(SEARCH("Riesgo Extremo",K11)))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6" priority="1" operator="containsText" text="Bajo">
      <formula>NOT(ISERROR(SEARCH("Bajo",K15)))</formula>
    </cfRule>
    <cfRule type="containsText" dxfId="5" priority="2" operator="containsText" text="Riesgo Bajo ">
      <formula>NOT(ISERROR(SEARCH("Riesgo Bajo ",K15)))</formula>
    </cfRule>
    <cfRule type="containsText" dxfId="4" priority="3" operator="containsText" text="Riesgo Bajo ">
      <formula>NOT(ISERROR(SEARCH("Riesgo Bajo ",K15)))</formula>
    </cfRule>
    <cfRule type="containsText" dxfId="3" priority="4" operator="containsText" text="Riesgo Medio">
      <formula>NOT(ISERROR(SEARCH("Riesgo Medio",K15)))</formula>
    </cfRule>
    <cfRule type="containsText" dxfId="2" priority="5" operator="containsText" text="Riesgo Alto">
      <formula>NOT(ISERROR(SEARCH("Riesgo Alto",K15)))</formula>
    </cfRule>
    <cfRule type="containsText" dxfId="1" priority="6" operator="containsText" text="Riesgo Alto ">
      <formula>NOT(ISERROR(SEARCH("Riesgo Alto ",K15)))</formula>
    </cfRule>
    <cfRule type="containsText" dxfId="0" priority="7" operator="containsText" text="Riesgo Extremo">
      <formula>NOT(ISERROR(SEARCH("Riesgo Extremo",K15)))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Castro Pardo Yuly Dayana</cp:lastModifiedBy>
  <dcterms:created xsi:type="dcterms:W3CDTF">2022-09-13T23:49:56Z</dcterms:created>
  <dcterms:modified xsi:type="dcterms:W3CDTF">2022-11-03T21:09:18Z</dcterms:modified>
</cp:coreProperties>
</file>