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VIVA 1 A IPS SAS " sheetId="1" r:id="rId4"/>
    <sheet state="visible" name="OFERTA VIVA " sheetId="2" r:id="rId5"/>
    <sheet state="visible" name="UT CARIBE" sheetId="3" r:id="rId6"/>
    <sheet state="visible" name="OFERTA UT CARIBE" sheetId="4" r:id="rId7"/>
    <sheet state="hidden" name="Hoja4" sheetId="5" r:id="rId8"/>
  </sheets>
  <definedNames/>
  <calcPr/>
  <extLst>
    <ext uri="GoogleSheetsCustomDataVersion2">
      <go:sheetsCustomData xmlns:go="http://customooxmlschemas.google.com/" r:id="rId9" roundtripDataChecksum="LFf3/E9qrqfyvjJIhPA4R0xz8QeJ0gkL82yZpZlbbpI="/>
    </ext>
  </extLst>
</workbook>
</file>

<file path=xl/sharedStrings.xml><?xml version="1.0" encoding="utf-8"?>
<sst xmlns="http://schemas.openxmlformats.org/spreadsheetml/2006/main" count="367" uniqueCount="126">
  <si>
    <t xml:space="preserve">REQUISITOS HABILITANTES FINANCIEROS </t>
  </si>
  <si>
    <t>INVITACIÓN ABIERTA No 1 DE 2023</t>
  </si>
  <si>
    <t>El Fondo Nacional del Pasivo Pensional y Prestacional de la Electrificadora del Caribe S.A. E.S.P. –FONECA, como Patrimonio Autónomo, está interesado en recibir propuestas para contratar los servicios de una persona jurídica que preste los servicios de salud para la población perteneciente a los Pensionados-Beneficiarios por las Convenciones Colectivas de Trabajo Vigente (CCTV) suscritas por la ELECTRIFICADORA DEL CARIBE S.A. E.S.P., en los departamentos de Atlántico, Bolívar, Cesar, Guajira y Magdalena”.</t>
  </si>
  <si>
    <t xml:space="preserve">NOMBRE PROPONENTE </t>
  </si>
  <si>
    <t>VIVA 1A IPS S.A.S.</t>
  </si>
  <si>
    <t>ACREDITACIÓN DE LA CAPACIDAD FINANCIERA Y ORGANIZACIONAL DEL OFERENTE PARA CUMPLIR CON LOS REQUISITOS HABILITANTES.</t>
  </si>
  <si>
    <t xml:space="preserve">RUBROS </t>
  </si>
  <si>
    <t xml:space="preserve">Cifras en miles </t>
  </si>
  <si>
    <t>INFORMACION DE LA INVITACIÓN</t>
  </si>
  <si>
    <t>ACTIVO CORRIENTE</t>
  </si>
  <si>
    <t>PPTO OFICIAL ESTIMADO (pesos)</t>
  </si>
  <si>
    <t>INVENTARIO</t>
  </si>
  <si>
    <t>VR MES</t>
  </si>
  <si>
    <t>TOTAL ACTIVO</t>
  </si>
  <si>
    <t>PLAZO MESES</t>
  </si>
  <si>
    <t>PASIVO CORRIENTE</t>
  </si>
  <si>
    <t>VR 12 MESES</t>
  </si>
  <si>
    <t>TOTAL PASIVO</t>
  </si>
  <si>
    <t>TOTAL PATRIMONIO</t>
  </si>
  <si>
    <t>UTILIDAD OPERACIONAL</t>
  </si>
  <si>
    <t xml:space="preserve">INDICADOR </t>
  </si>
  <si>
    <t>COMPONENTES</t>
  </si>
  <si>
    <t>NIVEL MIN. HABILITANTE</t>
  </si>
  <si>
    <t xml:space="preserve">RESULTADO PROPONENTE PLURAL </t>
  </si>
  <si>
    <t>OBSERVACIÓN</t>
  </si>
  <si>
    <t>CAPACIDAD FINANCIERA</t>
  </si>
  <si>
    <t>LIQUIDEZ</t>
  </si>
  <si>
    <t>(Activo Corriente - Inventarios) / Pasivo Corriente</t>
  </si>
  <si>
    <t>&gt;= 1.0</t>
  </si>
  <si>
    <t>CUMPLE</t>
  </si>
  <si>
    <t xml:space="preserve">ENDEUDAMIENTO </t>
  </si>
  <si>
    <t xml:space="preserve"> Pasivo Total / Activo Total</t>
  </si>
  <si>
    <t>&lt;=51%</t>
  </si>
  <si>
    <t>NO CUMPLE</t>
  </si>
  <si>
    <t>PATRIMONIO</t>
  </si>
  <si>
    <t xml:space="preserve">Activo total - Pasivo Total </t>
  </si>
  <si>
    <t>Mayor o igual al 50% del presupuesto oficial de los primeros doce (12) meses del primer año de ejecución del contrato.</t>
  </si>
  <si>
    <t>CAPACIDAD ORGANIZACIONAL</t>
  </si>
  <si>
    <t xml:space="preserve">RENTABILIDAD SOBRE ACTIVOS </t>
  </si>
  <si>
    <t>Utilidad Operacional / Activo Total</t>
  </si>
  <si>
    <t>&gt;=8%</t>
  </si>
  <si>
    <t xml:space="preserve">RENTABILIDAD SOBRE PATRIMONIO  </t>
  </si>
  <si>
    <t>Utilidad Operacional / Patrimonio</t>
  </si>
  <si>
    <t>&gt;=4%</t>
  </si>
  <si>
    <t>REVISIÓN DOCUMENTACIÓN</t>
  </si>
  <si>
    <t>Punto</t>
  </si>
  <si>
    <t>Revision de Documentos Requisitos Capacidad Financiera Y Organizacional</t>
  </si>
  <si>
    <t xml:space="preserve">Estado de Situación Financiera, Estado de Resultados, Estado de cambios en la situación patrimonial
y Estado de flujos de efectivo del 2022 comparativos con el año inmediatamente anterior. </t>
  </si>
  <si>
    <t>APORTA</t>
  </si>
  <si>
    <t>Relación de estado de cuentas por cobrar a clientes por edades de vencimiento, a corte diciembre 31
de 2022.</t>
  </si>
  <si>
    <t>Relación de pasivos de proveedores por edades de vencimiento, a corte diciembre 31 de 2022.</t>
  </si>
  <si>
    <t>Certificación de obligaciones mercantiles de más de 360 días, suscrito por el Representante Legal y
Revisor Fiscal si aplica, a corte diciembre 31 de 2022.</t>
  </si>
  <si>
    <t>Fotocopia legible de la tarjeta profesional tanto de los contadores como de los revisores fiscales, en
caso de modificación se deben reportar los cambios en 15 días hábiles.</t>
  </si>
  <si>
    <t>Certificado de vigencia de inscripción y antecedentes disciplinarios expedidos por la Junta Central de
Contadores no mayor de 30 días tanto de los contadores como de los revisores fiscales en los casos
que aplique.</t>
  </si>
  <si>
    <t>Para aquellas personas jurídicas obligadas a tener Revisor Fiscal, deberán presentar los respectivos
dictámenes. En los casos que aplique, los Estados Financieros deberán estar suscritos por el
representante legal, el contador y el revisor fiscal. Los documentos a que hace referencia este numeral
deben cumplir con lo establecido en la Ley 43 de 1990, Ley 1314 de 2009 relacionadas con la Norma
Internacional y Clasificación ya sea Grupo 2 o Pymes y la Ley 222 de 1995 y demás normas contables
vigentes.</t>
  </si>
  <si>
    <t xml:space="preserve">RESUTADO FINAL CAPACIDAD FINANCIERA </t>
  </si>
  <si>
    <t>RESUTADO FINAL CAPACIDAD ORGANIZACIONAL</t>
  </si>
  <si>
    <t xml:space="preserve">DOCUMENTACIÓN REMITIDA </t>
  </si>
  <si>
    <t xml:space="preserve">OBSERVACIONES: 
El proponente no cumple con el nivel de endeudamiento establecido en la presente invitacion. 
Nivel establecido en el proceso: menor o igual al 51%
Nivel calculado para el proponente: 82,86%
</t>
  </si>
  <si>
    <t>EVALUACION OFERTA ECONÓMICA</t>
  </si>
  <si>
    <t>NOMBRE PROPONENTE : VIVA 1A IPS S.A.S.</t>
  </si>
  <si>
    <t xml:space="preserve">VALORES DE REFERENCIA DE LA INVITACION </t>
  </si>
  <si>
    <t>VALORES OFERTADOS POR VIVIA 1A IPS S.A.S.</t>
  </si>
  <si>
    <t xml:space="preserve">TOTAL PRESUPUESTO ESTIMADO </t>
  </si>
  <si>
    <t>47.804.113.872  IVA INCLUIDO</t>
  </si>
  <si>
    <t xml:space="preserve">TOTAL OFERTADO </t>
  </si>
  <si>
    <t>47.804.113.872 IVA INCLUIDO</t>
  </si>
  <si>
    <t>DEPARTAMENTO</t>
  </si>
  <si>
    <t>NO. DE USUARIOS</t>
  </si>
  <si>
    <t xml:space="preserve">SERVICIOS </t>
  </si>
  <si>
    <t>FORMA DE PAGO</t>
  </si>
  <si>
    <t>VALOR MENSUAL</t>
  </si>
  <si>
    <t>VALOR USUARIO MES</t>
  </si>
  <si>
    <t>Atlántico</t>
  </si>
  <si>
    <t>I, II y III nivel ambulatorio de complejidad.</t>
  </si>
  <si>
    <t>Capitación</t>
  </si>
  <si>
    <t xml:space="preserve">Odontología </t>
  </si>
  <si>
    <t>Suministro de lentes y monturas</t>
  </si>
  <si>
    <t>(1 vez al año)</t>
  </si>
  <si>
    <t>Ortodoncia (se realizan 5 al año)</t>
  </si>
  <si>
    <t>Evento
(Hasta por la suma de $ 4.500.000)</t>
  </si>
  <si>
    <t xml:space="preserve">Oftalmología, subespecialidades, optometría lentes y monturas (1 vez al año), imagenología, apoyo terapéutico y cirugía.  </t>
  </si>
  <si>
    <t>Bolívar</t>
  </si>
  <si>
    <t>Promedio 7 - 9 pacientes/mes.</t>
  </si>
  <si>
    <t>Evento
(Hasta por $ 7.750.000 valor mensual)</t>
  </si>
  <si>
    <t>Cesar, La guajira y magdalena</t>
  </si>
  <si>
    <t>112 ( 95 cesar, la guajira 10 y 7 magdalena)</t>
  </si>
  <si>
    <t>I, II, III nivel de complejidad ambulatorio y hospitalario</t>
  </si>
  <si>
    <t>IV nivel a través de recobro a Foneca.</t>
  </si>
  <si>
    <t>Evento</t>
  </si>
  <si>
    <t>Magdalena</t>
  </si>
  <si>
    <t>Promedio 4 - 5 pacientes/mes.</t>
  </si>
  <si>
    <t>Evento
(Hasta por $ 5.250.000 valor mensual)</t>
  </si>
  <si>
    <t xml:space="preserve">Evento
</t>
  </si>
  <si>
    <t>Odontología</t>
  </si>
  <si>
    <t>Atlántico, Cesar</t>
  </si>
  <si>
    <t>* UPC de los padres de los señores pensionados</t>
  </si>
  <si>
    <t>Evento
(Hasta por $ 11.205.600 valor mensual)</t>
  </si>
  <si>
    <t xml:space="preserve">
( $ 11.205.600 valor mensual)</t>
  </si>
  <si>
    <t>La Guajira</t>
  </si>
  <si>
    <t xml:space="preserve">Magdalena </t>
  </si>
  <si>
    <t>Atlántico, Cesar, La guajira y magdalena</t>
  </si>
  <si>
    <t>1416 en Atlántico</t>
  </si>
  <si>
    <t>Medicamentos</t>
  </si>
  <si>
    <t>Evento
(Hasta por la suma de $ 800.311.452,25)</t>
  </si>
  <si>
    <t>OBSERVACIÓN
SE RECHAZA por cuanto no es posible verificar la oferta por el item de medicamentos de conformidad con las causales de rechazo en el numeral  21. Cuando se evidencien modificaciones, alteraciones, inclusiones y/u omisiones a los formatos establecidos para los requisitos ponderables que impidan su verificación objetiva.</t>
  </si>
  <si>
    <t>NOMBRE PROPONENTE PLURAL</t>
  </si>
  <si>
    <t>UNIÓN TEMPORAL CARIBE RÉGIMEN ESPECIAL</t>
  </si>
  <si>
    <t>No PROPONENTE PLURAL</t>
  </si>
  <si>
    <t>NOMBRE DEL PROPONENTE</t>
  </si>
  <si>
    <t>BIENESTAR IPS</t>
  </si>
  <si>
    <t>EVEDISA</t>
  </si>
  <si>
    <t>CLINICA GENERAL DEL NORTE</t>
  </si>
  <si>
    <t>% PARTICIPACION</t>
  </si>
  <si>
    <t>NOMBRE PROPONENTE</t>
  </si>
  <si>
    <t>OBSERVACIONES: 
El proponente CUMPLE con los requisitos habiitantes financieros.</t>
  </si>
  <si>
    <t>NOMBRE PROPONENTE : UNIÓN TEMPORAL CARIBE RÉGIMEN ESPECIAL</t>
  </si>
  <si>
    <t>VALORES OFERTADOS POR  UNIÓN TEMPORAL CARIBE RÉGIMEN ESPECIAL</t>
  </si>
  <si>
    <t>$22.552 500</t>
  </si>
  <si>
    <t>Evento a través de recobro a Foneca.</t>
  </si>
  <si>
    <t xml:space="preserve">$699.334.765
</t>
  </si>
  <si>
    <t xml:space="preserve">CÁLCULO COMITÉ EVALUADOR </t>
  </si>
  <si>
    <t xml:space="preserve">VR OFERTADO MES </t>
  </si>
  <si>
    <t>VR TOTAL (36 MESES)</t>
  </si>
  <si>
    <r>
      <rPr>
        <rFont val="Calibri"/>
        <b/>
        <color theme="1"/>
        <sz val="11.0"/>
      </rPr>
      <t>OBSERVACIÓN
CUMPLE:</t>
    </r>
    <r>
      <rPr>
        <rFont val="Calibri"/>
        <color theme="1"/>
        <sz val="11.0"/>
      </rPr>
      <t xml:space="preserve"> El proponente presenta la oferta economica por valor de un mes , por lo tanto, para determinar el valor de la oferta por el plazo establecido en la invitación (36 meses) el comité evaluador procede a realizar el cálculo respectivo , arrojando como resultado que el valor total de la oferta del proponente UT CARIBE REGIMEN ESPECIAL asciende a la suma de $45.400.439.556 IVA INCLUIDO. 
Lo anterior de conformidad con lo establecido en la invitacion en el numeral </t>
    </r>
    <r>
      <rPr>
        <rFont val="Calibri"/>
        <b/>
        <color theme="1"/>
        <sz val="11.0"/>
      </rPr>
      <t>9.6 OFERTA ECONÓMICA</t>
    </r>
  </si>
  <si>
    <t>NO APORTA</t>
  </si>
</sst>
</file>

<file path=xl/styles.xml><?xml version="1.0" encoding="utf-8"?>
<styleSheet xmlns="http://schemas.openxmlformats.org/spreadsheetml/2006/main" xmlns:x14ac="http://schemas.microsoft.com/office/spreadsheetml/2009/9/ac" xmlns:mc="http://schemas.openxmlformats.org/markup-compatibility/2006">
  <numFmts count="9">
    <numFmt numFmtId="164" formatCode="_-* #,##0.00_-;\-* #,##0.00_-;_-* &quot;-&quot;??_-;_-@"/>
    <numFmt numFmtId="165" formatCode="_-&quot;$&quot;\ * #,##0.00_-;\-&quot;$&quot;\ * #,##0.00_-;_-&quot;$&quot;\ * &quot;-&quot;??_-;_-@"/>
    <numFmt numFmtId="166" formatCode="_-* #,##0_-;\-* #,##0_-;_-* &quot;-&quot;??_-;_-@"/>
    <numFmt numFmtId="167" formatCode="0.0"/>
    <numFmt numFmtId="168" formatCode="_-* #,##0.0_-;\-* #,##0.0_-;_-* &quot;-&quot;??_-;_-@"/>
    <numFmt numFmtId="169" formatCode="_-* #,##0.0000000_-;\-* #,##0.0000000_-;_-* &quot;-&quot;??_-;_-@"/>
    <numFmt numFmtId="170" formatCode="&quot;$&quot;\ #,##0;[Red]\-&quot;$&quot;\ #,##0"/>
    <numFmt numFmtId="171" formatCode="&quot;$&quot;\ #,##0.00;[Red]\-&quot;$&quot;\ #,##0.00"/>
    <numFmt numFmtId="172" formatCode="0.000"/>
  </numFmts>
  <fonts count="16">
    <font>
      <sz val="11.0"/>
      <color theme="1"/>
      <name val="Calibri"/>
      <scheme val="minor"/>
    </font>
    <font>
      <sz val="10.0"/>
      <color theme="1"/>
      <name val="Calibri"/>
    </font>
    <font>
      <b/>
      <sz val="11.0"/>
      <color theme="0"/>
      <name val="Calibri"/>
    </font>
    <font/>
    <font>
      <b/>
      <sz val="10.0"/>
      <color theme="0"/>
      <name val="Calibri"/>
    </font>
    <font>
      <b/>
      <sz val="10.0"/>
      <color theme="1"/>
      <name val="Calibri"/>
    </font>
    <font>
      <b/>
      <sz val="10.0"/>
      <color rgb="FF000000"/>
      <name val="Calibri"/>
    </font>
    <font>
      <sz val="11.0"/>
      <color theme="1"/>
      <name val="Calibri"/>
    </font>
    <font>
      <sz val="10.0"/>
      <color rgb="FF000000"/>
      <name val="Calibri"/>
    </font>
    <font>
      <sz val="10.0"/>
      <color rgb="FFFF0000"/>
      <name val="Calibri"/>
    </font>
    <font>
      <sz val="10.0"/>
      <color theme="0"/>
      <name val="Calibri"/>
    </font>
    <font>
      <b/>
      <sz val="11.0"/>
      <color theme="1"/>
      <name val="Calibri"/>
    </font>
    <font>
      <b/>
      <sz val="8.0"/>
      <color rgb="FF000000"/>
      <name val="Arial Narrow"/>
    </font>
    <font>
      <sz val="8.0"/>
      <color theme="1"/>
      <name val="Arial Narrow"/>
    </font>
    <font>
      <sz val="8.0"/>
      <color rgb="FF000000"/>
      <name val="Arial Narrow"/>
    </font>
    <font>
      <color theme="1"/>
      <name val="Calibri"/>
      <scheme val="minor"/>
    </font>
  </fonts>
  <fills count="11">
    <fill>
      <patternFill patternType="none"/>
    </fill>
    <fill>
      <patternFill patternType="lightGray"/>
    </fill>
    <fill>
      <patternFill patternType="solid">
        <fgColor rgb="FFC55A11"/>
        <bgColor rgb="FFC55A11"/>
      </patternFill>
    </fill>
    <fill>
      <patternFill patternType="solid">
        <fgColor rgb="FF002060"/>
        <bgColor rgb="FF002060"/>
      </patternFill>
    </fill>
    <fill>
      <patternFill patternType="solid">
        <fgColor rgb="FFD9E2F3"/>
        <bgColor rgb="FFD9E2F3"/>
      </patternFill>
    </fill>
    <fill>
      <patternFill patternType="solid">
        <fgColor rgb="FFD8D8D8"/>
        <bgColor rgb="FFD8D8D8"/>
      </patternFill>
    </fill>
    <fill>
      <patternFill patternType="solid">
        <fgColor rgb="FFBFBFBF"/>
        <bgColor rgb="FFBFBFBF"/>
      </patternFill>
    </fill>
    <fill>
      <patternFill patternType="solid">
        <fgColor rgb="FF00B0F0"/>
        <bgColor rgb="FF00B0F0"/>
      </patternFill>
    </fill>
    <fill>
      <patternFill patternType="solid">
        <fgColor rgb="FFF2F2F2"/>
        <bgColor rgb="FFF2F2F2"/>
      </patternFill>
    </fill>
    <fill>
      <patternFill patternType="solid">
        <fgColor rgb="FF833C0B"/>
        <bgColor rgb="FF833C0B"/>
      </patternFill>
    </fill>
    <fill>
      <patternFill patternType="solid">
        <fgColor rgb="FFFFC000"/>
        <bgColor rgb="FFFFC000"/>
      </patternFill>
    </fill>
  </fills>
  <borders count="44">
    <border/>
    <border>
      <left/>
      <top/>
      <bottom style="medium">
        <color rgb="FF000000"/>
      </bottom>
    </border>
    <border>
      <top/>
      <bottom style="medium">
        <color rgb="FF000000"/>
      </bottom>
    </border>
    <border>
      <right/>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double">
        <color rgb="FF000000"/>
      </bottom>
    </border>
    <border>
      <left/>
      <top/>
      <bottom/>
    </border>
    <border>
      <top/>
      <bottom/>
    </border>
    <border>
      <right/>
      <top/>
      <bottom/>
    </border>
    <border>
      <left style="thin">
        <color rgb="FF000000"/>
      </left>
      <right style="thin">
        <color rgb="FF000000"/>
      </right>
      <top style="thin">
        <color rgb="FF000000"/>
      </top>
      <bottom/>
    </border>
    <border>
      <left style="thin">
        <color rgb="FF000000"/>
      </left>
      <right style="thin">
        <color rgb="FF000000"/>
      </right>
      <top style="thin">
        <color rgb="FF000000"/>
      </top>
      <bottom style="thin">
        <color rgb="FF000000"/>
      </bottom>
    </border>
    <border>
      <left/>
      <right/>
      <top/>
      <bottom/>
    </border>
    <border>
      <left style="thin">
        <color rgb="FF000000"/>
      </left>
      <right style="thin">
        <color rgb="FF000000"/>
      </right>
    </border>
    <border>
      <left style="thin">
        <color rgb="FF000000"/>
      </left>
      <bottom style="thin">
        <color rgb="FF000000"/>
      </bottom>
    </border>
    <border>
      <left style="thin">
        <color rgb="FF000000"/>
      </left>
      <right style="thin">
        <color rgb="FF000000"/>
      </right>
      <top style="thin">
        <color rgb="FF000000"/>
      </top>
    </border>
    <border>
      <left style="thin">
        <color rgb="FF000000"/>
      </left>
      <top style="thin">
        <color rgb="FF000000"/>
      </top>
    </border>
    <border>
      <left style="thin">
        <color rgb="FF000000"/>
      </left>
    </border>
    <border>
      <left style="thin">
        <color rgb="FF000000"/>
      </left>
      <right style="thin">
        <color rgb="FF000000"/>
      </right>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right style="medium">
        <color rgb="FF000000"/>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rder>
    <border>
      <left style="medium">
        <color rgb="FF000000"/>
      </left>
      <right style="medium">
        <color rgb="FF000000"/>
      </right>
      <bottom style="medium">
        <color rgb="FF000000"/>
      </bottom>
    </border>
  </borders>
  <cellStyleXfs count="1">
    <xf borderId="0" fillId="0" fontId="0" numFmtId="0" applyAlignment="1" applyFont="1"/>
  </cellStyleXfs>
  <cellXfs count="130">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horizontal="center" vertical="center"/>
    </xf>
    <xf borderId="2" fillId="0" fontId="3" numFmtId="0" xfId="0" applyBorder="1" applyFont="1"/>
    <xf borderId="3" fillId="0" fontId="3" numFmtId="0" xfId="0" applyBorder="1" applyFont="1"/>
    <xf borderId="4" fillId="3" fontId="4" numFmtId="0" xfId="0" applyAlignment="1" applyBorder="1" applyFill="1" applyFont="1">
      <alignment horizontal="center" vertical="center"/>
    </xf>
    <xf borderId="5" fillId="0" fontId="3" numFmtId="0" xfId="0" applyBorder="1" applyFont="1"/>
    <xf borderId="6" fillId="0" fontId="3" numFmtId="0" xfId="0" applyBorder="1" applyFont="1"/>
    <xf borderId="7" fillId="0" fontId="5" numFmtId="0" xfId="0" applyAlignment="1" applyBorder="1" applyFont="1">
      <alignment horizontal="center" shrinkToFit="0" vertical="center" wrapText="1"/>
    </xf>
    <xf borderId="8" fillId="0" fontId="3" numFmtId="0" xfId="0" applyBorder="1" applyFont="1"/>
    <xf borderId="9" fillId="0" fontId="3" numFmtId="0" xfId="0" applyBorder="1" applyFont="1"/>
    <xf borderId="0" fillId="0" fontId="5" numFmtId="0" xfId="0" applyFont="1"/>
    <xf borderId="10" fillId="0" fontId="1" numFmtId="0" xfId="0" applyAlignment="1" applyBorder="1" applyFont="1">
      <alignment horizontal="center" shrinkToFit="0" wrapText="1"/>
    </xf>
    <xf borderId="10" fillId="0" fontId="3" numFmtId="0" xfId="0" applyBorder="1" applyFont="1"/>
    <xf borderId="0" fillId="0" fontId="1" numFmtId="164" xfId="0" applyFont="1" applyNumberFormat="1"/>
    <xf borderId="11" fillId="3" fontId="4" numFmtId="0" xfId="0" applyAlignment="1" applyBorder="1" applyFont="1">
      <alignment horizontal="center" vertical="center"/>
    </xf>
    <xf borderId="12" fillId="0" fontId="3" numFmtId="0" xfId="0" applyBorder="1" applyFont="1"/>
    <xf borderId="13" fillId="0" fontId="3" numFmtId="0" xfId="0" applyBorder="1" applyFont="1"/>
    <xf borderId="14" fillId="4" fontId="6" numFmtId="0" xfId="0" applyAlignment="1" applyBorder="1" applyFill="1" applyFont="1">
      <alignment vertical="center"/>
    </xf>
    <xf borderId="15" fillId="4" fontId="6" numFmtId="49" xfId="0" applyAlignment="1" applyBorder="1" applyFont="1" applyNumberFormat="1">
      <alignment horizontal="center" shrinkToFit="0" vertical="center" wrapText="1"/>
    </xf>
    <xf borderId="15" fillId="0" fontId="5" numFmtId="0" xfId="0" applyAlignment="1" applyBorder="1" applyFont="1">
      <alignment shrinkToFit="0" vertical="center" wrapText="1"/>
    </xf>
    <xf borderId="15" fillId="0" fontId="1" numFmtId="165" xfId="0" applyAlignment="1" applyBorder="1" applyFont="1" applyNumberFormat="1">
      <alignment shrinkToFit="0" vertical="center" wrapText="1"/>
    </xf>
    <xf borderId="15" fillId="0" fontId="5" numFmtId="166" xfId="0" applyBorder="1" applyFont="1" applyNumberFormat="1"/>
    <xf borderId="15" fillId="0" fontId="7" numFmtId="3" xfId="0" applyBorder="1" applyFont="1" applyNumberFormat="1"/>
    <xf borderId="15" fillId="0" fontId="1" numFmtId="164" xfId="0" applyBorder="1" applyFont="1" applyNumberFormat="1"/>
    <xf borderId="15" fillId="0" fontId="6" numFmtId="0" xfId="0" applyAlignment="1" applyBorder="1" applyFont="1">
      <alignment shrinkToFit="0" vertical="center" wrapText="1"/>
    </xf>
    <xf borderId="15" fillId="0" fontId="1" numFmtId="165" xfId="0" applyBorder="1" applyFont="1" applyNumberFormat="1"/>
    <xf borderId="0" fillId="0" fontId="1" numFmtId="167" xfId="0" applyFont="1" applyNumberFormat="1"/>
    <xf borderId="0" fillId="0" fontId="6" numFmtId="0" xfId="0" applyAlignment="1" applyFont="1">
      <alignment shrinkToFit="0" vertical="center" wrapText="1"/>
    </xf>
    <xf borderId="16" fillId="5" fontId="1" numFmtId="165" xfId="0" applyBorder="1" applyFill="1" applyFont="1" applyNumberFormat="1"/>
    <xf borderId="15" fillId="4" fontId="5" numFmtId="0" xfId="0" applyAlignment="1" applyBorder="1" applyFont="1">
      <alignment horizontal="center" shrinkToFit="0" vertical="center" wrapText="1"/>
    </xf>
    <xf borderId="7" fillId="6" fontId="5" numFmtId="0" xfId="0" applyAlignment="1" applyBorder="1" applyFill="1" applyFont="1">
      <alignment horizontal="center" shrinkToFit="0" vertical="center" wrapText="1"/>
    </xf>
    <xf borderId="17" fillId="0" fontId="6" numFmtId="0" xfId="0" applyAlignment="1" applyBorder="1" applyFont="1">
      <alignment vertical="center"/>
    </xf>
    <xf borderId="18" fillId="0" fontId="8" numFmtId="0" xfId="0" applyAlignment="1" applyBorder="1" applyFont="1">
      <alignment horizontal="center" shrinkToFit="0" vertical="center" wrapText="1"/>
    </xf>
    <xf borderId="15" fillId="0" fontId="1" numFmtId="0" xfId="0" applyAlignment="1" applyBorder="1" applyFont="1">
      <alignment horizontal="center" vertical="center"/>
    </xf>
    <xf borderId="15" fillId="0" fontId="1" numFmtId="2" xfId="0" applyAlignment="1" applyBorder="1" applyFont="1" applyNumberFormat="1">
      <alignment horizontal="center" vertical="center"/>
    </xf>
    <xf borderId="19" fillId="0" fontId="6" numFmtId="0" xfId="0" applyAlignment="1" applyBorder="1" applyFont="1">
      <alignment vertical="center"/>
    </xf>
    <xf borderId="7" fillId="0" fontId="8" numFmtId="0" xfId="0" applyAlignment="1" applyBorder="1" applyFont="1">
      <alignment horizontal="center" shrinkToFit="0" vertical="center" wrapText="1"/>
    </xf>
    <xf borderId="15" fillId="0" fontId="9" numFmtId="10" xfId="0" applyAlignment="1" applyBorder="1" applyFont="1" applyNumberFormat="1">
      <alignment horizontal="center" vertical="center"/>
    </xf>
    <xf borderId="15" fillId="0" fontId="9" numFmtId="0" xfId="0" applyAlignment="1" applyBorder="1" applyFont="1">
      <alignment horizontal="center" vertical="center"/>
    </xf>
    <xf borderId="20" fillId="0" fontId="8" numFmtId="0" xfId="0" applyAlignment="1" applyBorder="1" applyFont="1">
      <alignment horizontal="center" shrinkToFit="0" vertical="center" wrapText="1"/>
    </xf>
    <xf borderId="15" fillId="0" fontId="1" numFmtId="168" xfId="0" applyAlignment="1" applyBorder="1" applyFont="1" applyNumberFormat="1">
      <alignment horizontal="center" vertical="center"/>
    </xf>
    <xf borderId="19" fillId="0" fontId="1" numFmtId="0" xfId="0" applyAlignment="1" applyBorder="1" applyFont="1">
      <alignment horizontal="center" vertical="center"/>
    </xf>
    <xf borderId="21" fillId="0" fontId="8" numFmtId="0" xfId="0" applyAlignment="1" applyBorder="1" applyFont="1">
      <alignment horizontal="center" shrinkToFit="0" vertical="center" wrapText="1"/>
    </xf>
    <xf borderId="22" fillId="0" fontId="1" numFmtId="0" xfId="0" applyAlignment="1" applyBorder="1" applyFont="1">
      <alignment horizontal="center" vertical="center"/>
    </xf>
    <xf borderId="15" fillId="0" fontId="1" numFmtId="10" xfId="0" applyAlignment="1" applyBorder="1" applyFont="1" applyNumberFormat="1">
      <alignment horizontal="center" vertical="center"/>
    </xf>
    <xf borderId="15" fillId="0" fontId="6" numFmtId="0" xfId="0" applyAlignment="1" applyBorder="1" applyFont="1">
      <alignment vertical="center"/>
    </xf>
    <xf borderId="0" fillId="0" fontId="4" numFmtId="0" xfId="0" applyAlignment="1" applyFont="1">
      <alignment horizontal="center" shrinkToFit="0" vertical="center" wrapText="1"/>
    </xf>
    <xf borderId="15" fillId="6" fontId="5" numFmtId="0" xfId="0" applyAlignment="1" applyBorder="1" applyFont="1">
      <alignment horizontal="center" shrinkToFit="0" vertical="center" wrapText="1"/>
    </xf>
    <xf borderId="15" fillId="6" fontId="5" numFmtId="49" xfId="0" applyAlignment="1" applyBorder="1" applyFont="1" applyNumberFormat="1">
      <alignment horizontal="center" vertical="center"/>
    </xf>
    <xf borderId="0" fillId="0" fontId="10" numFmtId="0" xfId="0" applyAlignment="1" applyFont="1">
      <alignment shrinkToFit="0" vertical="top" wrapText="1"/>
    </xf>
    <xf borderId="15" fillId="0" fontId="1" numFmtId="0" xfId="0" applyAlignment="1" applyBorder="1" applyFont="1">
      <alignment shrinkToFit="0" vertical="top" wrapText="1"/>
    </xf>
    <xf borderId="15" fillId="0" fontId="1" numFmtId="164" xfId="0" applyAlignment="1" applyBorder="1" applyFont="1" applyNumberFormat="1">
      <alignment horizontal="center" vertical="center"/>
    </xf>
    <xf borderId="0" fillId="0" fontId="10" numFmtId="0" xfId="0" applyFont="1"/>
    <xf borderId="0" fillId="0" fontId="10" numFmtId="0" xfId="0" applyAlignment="1" applyFont="1">
      <alignment horizontal="center" vertical="center"/>
    </xf>
    <xf borderId="15" fillId="7" fontId="4" numFmtId="0" xfId="0" applyAlignment="1" applyBorder="1" applyFill="1" applyFont="1">
      <alignment horizontal="center" vertical="center"/>
    </xf>
    <xf borderId="15" fillId="8" fontId="9" numFmtId="169" xfId="0" applyAlignment="1" applyBorder="1" applyFill="1" applyFont="1" applyNumberFormat="1">
      <alignment horizontal="center" vertical="center"/>
    </xf>
    <xf borderId="0" fillId="0" fontId="1" numFmtId="0" xfId="0" applyAlignment="1" applyFont="1">
      <alignment horizontal="center" vertical="center"/>
    </xf>
    <xf borderId="15" fillId="8" fontId="1" numFmtId="169" xfId="0" applyAlignment="1" applyBorder="1" applyFont="1" applyNumberFormat="1">
      <alignment horizontal="center" vertical="center"/>
    </xf>
    <xf borderId="23" fillId="0" fontId="5" numFmtId="0" xfId="0" applyAlignment="1" applyBorder="1" applyFont="1">
      <alignment horizontal="left" shrinkToFit="0" vertical="top" wrapText="1"/>
    </xf>
    <xf borderId="24" fillId="0" fontId="3" numFmtId="0" xfId="0" applyBorder="1" applyFont="1"/>
    <xf borderId="25" fillId="0" fontId="3" numFmtId="0" xfId="0" applyBorder="1" applyFont="1"/>
    <xf borderId="26" fillId="0" fontId="3" numFmtId="0" xfId="0" applyBorder="1" applyFont="1"/>
    <xf borderId="27" fillId="0" fontId="3" numFmtId="0" xfId="0" applyBorder="1" applyFont="1"/>
    <xf borderId="28" fillId="0" fontId="3" numFmtId="0" xfId="0" applyBorder="1" applyFont="1"/>
    <xf borderId="29" fillId="0" fontId="3" numFmtId="0" xfId="0" applyBorder="1" applyFont="1"/>
    <xf borderId="30" fillId="0" fontId="3" numFmtId="0" xfId="0" applyBorder="1" applyFont="1"/>
    <xf borderId="29" fillId="0" fontId="1" numFmtId="0" xfId="0" applyBorder="1" applyFont="1"/>
    <xf borderId="31" fillId="3" fontId="4" numFmtId="0" xfId="0" applyAlignment="1" applyBorder="1" applyFont="1">
      <alignment horizontal="center" vertical="center"/>
    </xf>
    <xf borderId="32" fillId="0" fontId="3" numFmtId="0" xfId="0" applyBorder="1" applyFont="1"/>
    <xf borderId="33" fillId="0" fontId="3" numFmtId="0" xfId="0" applyBorder="1" applyFont="1"/>
    <xf borderId="31" fillId="0" fontId="5" numFmtId="0" xfId="0" applyAlignment="1" applyBorder="1" applyFont="1">
      <alignment horizontal="center" shrinkToFit="0" vertical="center" wrapText="1"/>
    </xf>
    <xf borderId="29" fillId="0" fontId="11" numFmtId="0" xfId="0" applyBorder="1" applyFont="1"/>
    <xf borderId="29" fillId="0" fontId="7" numFmtId="0" xfId="0" applyBorder="1" applyFont="1"/>
    <xf borderId="0" fillId="0" fontId="11" numFmtId="0" xfId="0" applyFont="1"/>
    <xf borderId="0" fillId="0" fontId="7" numFmtId="0" xfId="0" applyFont="1"/>
    <xf borderId="4" fillId="9" fontId="2" numFmtId="0" xfId="0" applyAlignment="1" applyBorder="1" applyFill="1" applyFont="1">
      <alignment horizontal="center"/>
    </xf>
    <xf borderId="4" fillId="2" fontId="2" numFmtId="0" xfId="0" applyAlignment="1" applyBorder="1" applyFont="1">
      <alignment horizontal="center"/>
    </xf>
    <xf borderId="34" fillId="0" fontId="7" numFmtId="0" xfId="0" applyAlignment="1" applyBorder="1" applyFont="1">
      <alignment horizontal="left"/>
    </xf>
    <xf borderId="35" fillId="0" fontId="3" numFmtId="0" xfId="0" applyBorder="1" applyFont="1"/>
    <xf borderId="36" fillId="0" fontId="3" numFmtId="0" xfId="0" applyBorder="1" applyFont="1"/>
    <xf borderId="37" fillId="0" fontId="7" numFmtId="0" xfId="0" applyAlignment="1" applyBorder="1" applyFont="1">
      <alignment horizontal="center"/>
    </xf>
    <xf borderId="38" fillId="0" fontId="3" numFmtId="0" xfId="0" applyBorder="1" applyFont="1"/>
    <xf borderId="0" fillId="0" fontId="7" numFmtId="3" xfId="0" applyFont="1" applyNumberFormat="1"/>
    <xf borderId="39" fillId="10" fontId="12" numFmtId="0" xfId="0" applyAlignment="1" applyBorder="1" applyFill="1" applyFont="1">
      <alignment horizontal="center" shrinkToFit="0" vertical="center" wrapText="1"/>
    </xf>
    <xf borderId="40" fillId="10" fontId="12" numFmtId="0" xfId="0" applyAlignment="1" applyBorder="1" applyFont="1">
      <alignment horizontal="center" shrinkToFit="0" vertical="center" wrapText="1"/>
    </xf>
    <xf borderId="0" fillId="0" fontId="7" numFmtId="0" xfId="0" applyAlignment="1" applyFont="1">
      <alignment shrinkToFit="0" vertical="center" wrapText="1"/>
    </xf>
    <xf borderId="41" fillId="0" fontId="13" numFmtId="0" xfId="0" applyAlignment="1" applyBorder="1" applyFont="1">
      <alignment horizontal="center" shrinkToFit="0" vertical="center" wrapText="1"/>
    </xf>
    <xf borderId="30" fillId="0" fontId="13" numFmtId="0" xfId="0" applyAlignment="1" applyBorder="1" applyFont="1">
      <alignment horizontal="center" shrinkToFit="0" vertical="center" wrapText="1"/>
    </xf>
    <xf borderId="41" fillId="0" fontId="14" numFmtId="0" xfId="0" applyAlignment="1" applyBorder="1" applyFont="1">
      <alignment horizontal="center" shrinkToFit="0" vertical="center" wrapText="1"/>
    </xf>
    <xf borderId="30" fillId="0" fontId="13" numFmtId="170" xfId="0" applyAlignment="1" applyBorder="1" applyFont="1" applyNumberFormat="1">
      <alignment horizontal="center" shrinkToFit="0" vertical="center" wrapText="1"/>
    </xf>
    <xf borderId="30" fillId="0" fontId="13" numFmtId="171" xfId="0" applyAlignment="1" applyBorder="1" applyFont="1" applyNumberFormat="1">
      <alignment horizontal="center" vertical="center"/>
    </xf>
    <xf borderId="42" fillId="0" fontId="3" numFmtId="0" xfId="0" applyBorder="1" applyFont="1"/>
    <xf borderId="30" fillId="0" fontId="13" numFmtId="0" xfId="0" applyAlignment="1" applyBorder="1" applyFont="1">
      <alignment horizontal="center" vertical="center"/>
    </xf>
    <xf borderId="27" fillId="0" fontId="13" numFmtId="0" xfId="0" applyAlignment="1" applyBorder="1" applyFont="1">
      <alignment horizontal="center" shrinkToFit="0" vertical="center" wrapText="1"/>
    </xf>
    <xf borderId="41" fillId="0" fontId="13" numFmtId="170" xfId="0" applyAlignment="1" applyBorder="1" applyFont="1" applyNumberFormat="1">
      <alignment horizontal="center" shrinkToFit="0" vertical="center" wrapText="1"/>
    </xf>
    <xf borderId="41" fillId="0" fontId="13" numFmtId="171" xfId="0" applyAlignment="1" applyBorder="1" applyFont="1" applyNumberFormat="1">
      <alignment horizontal="center" vertical="center"/>
    </xf>
    <xf borderId="26" fillId="0" fontId="7" numFmtId="0" xfId="0" applyAlignment="1" applyBorder="1" applyFont="1">
      <alignment shrinkToFit="0" vertical="center" wrapText="1"/>
    </xf>
    <xf borderId="43" fillId="0" fontId="3" numFmtId="0" xfId="0" applyBorder="1" applyFont="1"/>
    <xf borderId="23" fillId="0" fontId="14" numFmtId="0" xfId="0" applyAlignment="1" applyBorder="1" applyFont="1">
      <alignment horizontal="center" shrinkToFit="0" vertical="center" wrapText="1"/>
    </xf>
    <xf borderId="23" fillId="0" fontId="14" numFmtId="170" xfId="0" applyAlignment="1" applyBorder="1" applyFont="1" applyNumberFormat="1">
      <alignment horizontal="center" shrinkToFit="0" vertical="center" wrapText="1"/>
    </xf>
    <xf borderId="27" fillId="0" fontId="7" numFmtId="0" xfId="0" applyAlignment="1" applyBorder="1" applyFont="1">
      <alignment shrinkToFit="0" vertical="center" wrapText="1"/>
    </xf>
    <xf borderId="30" fillId="0" fontId="7" numFmtId="0" xfId="0" applyAlignment="1" applyBorder="1" applyFont="1">
      <alignment shrinkToFit="0" vertical="center" wrapText="1"/>
    </xf>
    <xf borderId="43" fillId="0" fontId="13" numFmtId="0" xfId="0" applyAlignment="1" applyBorder="1" applyFont="1">
      <alignment horizontal="center" shrinkToFit="0" vertical="center" wrapText="1"/>
    </xf>
    <xf borderId="27" fillId="0" fontId="13" numFmtId="0" xfId="0" applyAlignment="1" applyBorder="1" applyFont="1">
      <alignment shrinkToFit="0" vertical="center" wrapText="1"/>
    </xf>
    <xf borderId="34" fillId="0" fontId="13" numFmtId="0" xfId="0" applyAlignment="1" applyBorder="1" applyFont="1">
      <alignment shrinkToFit="0" vertical="center" wrapText="1"/>
    </xf>
    <xf borderId="39" fillId="0" fontId="13" numFmtId="0" xfId="0" applyAlignment="1" applyBorder="1" applyFont="1">
      <alignment shrinkToFit="0" vertical="center" wrapText="1"/>
    </xf>
    <xf borderId="31" fillId="0" fontId="14" numFmtId="0" xfId="0" applyAlignment="1" applyBorder="1" applyFont="1">
      <alignment horizontal="center" shrinkToFit="0" vertical="top" wrapText="1"/>
    </xf>
    <xf borderId="23" fillId="0" fontId="7" numFmtId="0" xfId="0" applyAlignment="1" applyBorder="1" applyFont="1">
      <alignment horizontal="left" readingOrder="0" shrinkToFit="0" wrapText="1"/>
    </xf>
    <xf borderId="0" fillId="0" fontId="1" numFmtId="166" xfId="0" applyFont="1" applyNumberFormat="1"/>
    <xf borderId="15" fillId="5" fontId="5" numFmtId="166" xfId="0" applyBorder="1" applyFont="1" applyNumberFormat="1"/>
    <xf borderId="15" fillId="5" fontId="5" numFmtId="166" xfId="0" applyAlignment="1" applyBorder="1" applyFont="1" applyNumberFormat="1">
      <alignment horizontal="center" vertical="center"/>
    </xf>
    <xf borderId="15" fillId="0" fontId="1" numFmtId="49" xfId="0" applyBorder="1" applyFont="1" applyNumberFormat="1"/>
    <xf borderId="15" fillId="0" fontId="1" numFmtId="9" xfId="0" applyAlignment="1" applyBorder="1" applyFont="1" applyNumberFormat="1">
      <alignment horizontal="center" vertical="center"/>
    </xf>
    <xf borderId="15" fillId="4" fontId="6" numFmtId="10" xfId="0" applyAlignment="1" applyBorder="1" applyFont="1" applyNumberFormat="1">
      <alignment horizontal="center" shrinkToFit="0" vertical="center" wrapText="1"/>
    </xf>
    <xf borderId="15" fillId="0" fontId="9" numFmtId="165" xfId="0" applyBorder="1" applyFont="1" applyNumberFormat="1"/>
    <xf borderId="15" fillId="0" fontId="1" numFmtId="172" xfId="0" applyAlignment="1" applyBorder="1" applyFont="1" applyNumberFormat="1">
      <alignment horizontal="center" vertical="center"/>
    </xf>
    <xf borderId="23" fillId="0" fontId="5" numFmtId="0" xfId="0" applyAlignment="1" applyBorder="1" applyFont="1">
      <alignment horizontal="left" readingOrder="0" shrinkToFit="0" vertical="top" wrapText="1"/>
    </xf>
    <xf borderId="37" fillId="0" fontId="7" numFmtId="170" xfId="0" applyAlignment="1" applyBorder="1" applyFont="1" applyNumberFormat="1">
      <alignment horizontal="center"/>
    </xf>
    <xf borderId="0" fillId="0" fontId="7" numFmtId="164" xfId="0" applyFont="1" applyNumberFormat="1"/>
    <xf borderId="30" fillId="0" fontId="13" numFmtId="170" xfId="0" applyAlignment="1" applyBorder="1" applyFont="1" applyNumberFormat="1">
      <alignment horizontal="center" vertical="center"/>
    </xf>
    <xf borderId="28" fillId="0" fontId="13" numFmtId="0" xfId="0" applyAlignment="1" applyBorder="1" applyFont="1">
      <alignment horizontal="center" shrinkToFit="0" vertical="center" wrapText="1"/>
    </xf>
    <xf borderId="0" fillId="0" fontId="7" numFmtId="170" xfId="0" applyFont="1" applyNumberFormat="1"/>
    <xf borderId="31" fillId="2" fontId="2" numFmtId="0" xfId="0" applyAlignment="1" applyBorder="1" applyFont="1">
      <alignment horizontal="center"/>
    </xf>
    <xf borderId="23" fillId="0" fontId="7" numFmtId="0" xfId="0" applyBorder="1" applyFont="1"/>
    <xf borderId="25" fillId="0" fontId="7" numFmtId="171" xfId="0" applyBorder="1" applyFont="1" applyNumberFormat="1"/>
    <xf borderId="28" fillId="0" fontId="7" numFmtId="0" xfId="0" applyBorder="1" applyFont="1"/>
    <xf borderId="30" fillId="0" fontId="7" numFmtId="164" xfId="0" applyBorder="1" applyFont="1" applyNumberFormat="1"/>
    <xf borderId="23" fillId="0" fontId="7" numFmtId="0" xfId="0" applyAlignment="1" applyBorder="1" applyFont="1">
      <alignment horizontal="left" shrinkToFit="0" vertical="top" wrapText="1"/>
    </xf>
    <xf borderId="0" fillId="0" fontId="1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sheetViews>
  <sheetFormatPr customHeight="1" defaultColWidth="14.43" defaultRowHeight="15.0"/>
  <cols>
    <col customWidth="1" min="1" max="1" width="6.43"/>
    <col customWidth="1" min="2" max="2" width="42.0"/>
    <col customWidth="1" min="3" max="7" width="27.57"/>
    <col customWidth="1" min="8" max="10" width="10.86"/>
    <col customWidth="1" min="11" max="11" width="20.86"/>
  </cols>
  <sheetData>
    <row r="1" ht="30.0" customHeight="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3"/>
      <c r="E2" s="3"/>
      <c r="F2" s="3"/>
      <c r="G2" s="4"/>
      <c r="H2" s="1"/>
      <c r="I2" s="1"/>
      <c r="J2" s="1"/>
      <c r="K2" s="1"/>
      <c r="L2" s="1"/>
      <c r="M2" s="1"/>
      <c r="N2" s="1"/>
      <c r="O2" s="1"/>
      <c r="P2" s="1"/>
      <c r="Q2" s="1"/>
      <c r="R2" s="1"/>
      <c r="S2" s="1"/>
      <c r="T2" s="1"/>
      <c r="U2" s="1"/>
      <c r="V2" s="1"/>
      <c r="W2" s="1"/>
      <c r="X2" s="1"/>
      <c r="Y2" s="1"/>
      <c r="Z2" s="1"/>
    </row>
    <row r="3" ht="18.75" customHeight="1">
      <c r="A3" s="1"/>
      <c r="B3" s="5" t="s">
        <v>1</v>
      </c>
      <c r="C3" s="6"/>
      <c r="D3" s="6"/>
      <c r="E3" s="6"/>
      <c r="F3" s="6"/>
      <c r="G3" s="7"/>
      <c r="H3" s="1"/>
      <c r="I3" s="1"/>
      <c r="J3" s="1"/>
      <c r="K3" s="1"/>
      <c r="L3" s="1"/>
      <c r="M3" s="1"/>
      <c r="N3" s="1"/>
      <c r="O3" s="1"/>
      <c r="P3" s="1"/>
      <c r="Q3" s="1"/>
      <c r="R3" s="1"/>
      <c r="S3" s="1"/>
      <c r="T3" s="1"/>
      <c r="U3" s="1"/>
      <c r="V3" s="1"/>
      <c r="W3" s="1"/>
      <c r="X3" s="1"/>
      <c r="Y3" s="1"/>
      <c r="Z3" s="1"/>
    </row>
    <row r="4" ht="52.5" customHeight="1">
      <c r="A4" s="1"/>
      <c r="B4" s="8" t="s">
        <v>2</v>
      </c>
      <c r="C4" s="9"/>
      <c r="D4" s="9"/>
      <c r="E4" s="9"/>
      <c r="F4" s="9"/>
      <c r="G4" s="10"/>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1"/>
      <c r="C6" s="1"/>
      <c r="D6" s="1"/>
      <c r="E6" s="1"/>
      <c r="F6" s="1"/>
      <c r="G6" s="1"/>
      <c r="H6" s="1"/>
      <c r="I6" s="1"/>
      <c r="J6" s="1"/>
      <c r="K6" s="1"/>
      <c r="L6" s="1"/>
      <c r="M6" s="1"/>
      <c r="N6" s="1"/>
      <c r="O6" s="1"/>
      <c r="P6" s="1"/>
      <c r="Q6" s="1"/>
      <c r="R6" s="1"/>
      <c r="S6" s="1"/>
      <c r="T6" s="1"/>
      <c r="U6" s="1"/>
      <c r="V6" s="1"/>
      <c r="W6" s="1"/>
      <c r="X6" s="1"/>
      <c r="Y6" s="1"/>
      <c r="Z6" s="1"/>
    </row>
    <row r="7" ht="18.75" customHeight="1">
      <c r="A7" s="1"/>
      <c r="B7" s="11" t="s">
        <v>3</v>
      </c>
      <c r="C7" s="12" t="s">
        <v>4</v>
      </c>
      <c r="D7" s="13"/>
      <c r="E7" s="13"/>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
      <c r="B9" s="11"/>
      <c r="C9" s="14"/>
      <c r="D9" s="14"/>
      <c r="E9" s="14"/>
      <c r="F9" s="14"/>
      <c r="G9" s="14"/>
      <c r="H9" s="1"/>
      <c r="I9" s="1"/>
      <c r="J9" s="1"/>
      <c r="K9" s="1"/>
      <c r="L9" s="1"/>
      <c r="M9" s="1"/>
      <c r="N9" s="1"/>
      <c r="O9" s="1"/>
      <c r="P9" s="1"/>
      <c r="Q9" s="1"/>
      <c r="R9" s="1"/>
      <c r="S9" s="1"/>
      <c r="T9" s="1"/>
      <c r="U9" s="1"/>
      <c r="V9" s="1"/>
      <c r="W9" s="1"/>
      <c r="X9" s="1"/>
      <c r="Y9" s="1"/>
      <c r="Z9" s="1"/>
    </row>
    <row r="10" ht="21.0" customHeight="1">
      <c r="A10" s="1"/>
      <c r="B10" s="15" t="s">
        <v>5</v>
      </c>
      <c r="C10" s="16"/>
      <c r="D10" s="16"/>
      <c r="E10" s="16"/>
      <c r="F10" s="16"/>
      <c r="G10" s="17"/>
      <c r="H10" s="1"/>
      <c r="I10" s="1"/>
      <c r="J10" s="1"/>
      <c r="K10" s="1"/>
      <c r="L10" s="1"/>
      <c r="M10" s="1"/>
      <c r="N10" s="1"/>
      <c r="O10" s="1"/>
      <c r="P10" s="1"/>
      <c r="Q10" s="1"/>
      <c r="R10" s="1"/>
      <c r="S10" s="1"/>
      <c r="T10" s="1"/>
      <c r="U10" s="1"/>
      <c r="V10" s="1"/>
      <c r="W10" s="1"/>
      <c r="X10" s="1"/>
      <c r="Y10" s="1"/>
      <c r="Z10" s="1"/>
    </row>
    <row r="11" ht="18.75" customHeight="1">
      <c r="A11" s="1"/>
      <c r="B11" s="11"/>
      <c r="C11" s="14"/>
      <c r="D11" s="14"/>
      <c r="E11" s="14"/>
      <c r="F11" s="14"/>
      <c r="G11" s="14"/>
      <c r="H11" s="1"/>
      <c r="I11" s="1"/>
      <c r="J11" s="1"/>
      <c r="K11" s="1"/>
      <c r="L11" s="1"/>
      <c r="M11" s="1"/>
      <c r="N11" s="1"/>
      <c r="O11" s="1"/>
      <c r="P11" s="1"/>
      <c r="Q11" s="1"/>
      <c r="R11" s="1"/>
      <c r="S11" s="1"/>
      <c r="T11" s="1"/>
      <c r="U11" s="1"/>
      <c r="V11" s="1"/>
      <c r="W11" s="1"/>
      <c r="X11" s="1"/>
      <c r="Y11" s="1"/>
      <c r="Z11" s="1"/>
    </row>
    <row r="12" ht="18.0" customHeight="1">
      <c r="A12" s="1"/>
      <c r="B12" s="18"/>
      <c r="C12" s="19" t="s">
        <v>4</v>
      </c>
      <c r="D12" s="1"/>
      <c r="E12" s="1"/>
      <c r="F12" s="1"/>
      <c r="G12" s="1"/>
      <c r="H12" s="1"/>
      <c r="I12" s="1"/>
      <c r="J12" s="1"/>
      <c r="K12" s="1"/>
      <c r="L12" s="1"/>
      <c r="M12" s="1"/>
      <c r="N12" s="1"/>
      <c r="O12" s="1"/>
      <c r="P12" s="1"/>
      <c r="Q12" s="1"/>
      <c r="R12" s="1"/>
      <c r="S12" s="1"/>
      <c r="T12" s="1"/>
      <c r="U12" s="1"/>
      <c r="V12" s="1"/>
      <c r="W12" s="1"/>
      <c r="X12" s="1"/>
      <c r="Y12" s="1"/>
      <c r="Z12" s="1"/>
    </row>
    <row r="13" ht="18.0" customHeight="1">
      <c r="A13" s="1"/>
      <c r="B13" s="18" t="s">
        <v>6</v>
      </c>
      <c r="C13" s="19" t="s">
        <v>7</v>
      </c>
      <c r="D13" s="1"/>
      <c r="E13" s="19" t="s">
        <v>8</v>
      </c>
      <c r="F13" s="1"/>
      <c r="G13" s="1"/>
      <c r="H13" s="1"/>
      <c r="I13" s="1"/>
      <c r="J13" s="1"/>
      <c r="K13" s="1"/>
      <c r="L13" s="1"/>
      <c r="M13" s="1"/>
      <c r="N13" s="1"/>
      <c r="O13" s="1"/>
      <c r="P13" s="1"/>
      <c r="Q13" s="1"/>
      <c r="R13" s="1"/>
      <c r="S13" s="1"/>
      <c r="T13" s="1"/>
      <c r="U13" s="1"/>
      <c r="V13" s="1"/>
      <c r="W13" s="1"/>
      <c r="X13" s="1"/>
      <c r="Y13" s="1"/>
      <c r="Z13" s="1"/>
    </row>
    <row r="14" ht="18.0" customHeight="1">
      <c r="A14" s="11"/>
      <c r="B14" s="20" t="s">
        <v>9</v>
      </c>
      <c r="C14" s="21">
        <v>1.69634809E8</v>
      </c>
      <c r="D14" s="1"/>
      <c r="E14" s="22" t="s">
        <v>10</v>
      </c>
      <c r="F14" s="23">
        <v>4.7804113872E10</v>
      </c>
      <c r="G14" s="1"/>
      <c r="H14" s="11"/>
      <c r="I14" s="11"/>
      <c r="J14" s="11"/>
      <c r="K14" s="11"/>
      <c r="L14" s="11"/>
      <c r="M14" s="11"/>
      <c r="N14" s="11"/>
      <c r="O14" s="11"/>
      <c r="P14" s="11"/>
      <c r="Q14" s="11"/>
      <c r="R14" s="11"/>
      <c r="S14" s="11"/>
      <c r="T14" s="11"/>
      <c r="U14" s="11"/>
      <c r="V14" s="11"/>
      <c r="W14" s="11"/>
      <c r="X14" s="11"/>
      <c r="Y14" s="11"/>
      <c r="Z14" s="11"/>
    </row>
    <row r="15" ht="18.0" customHeight="1">
      <c r="A15" s="11"/>
      <c r="B15" s="20" t="s">
        <v>11</v>
      </c>
      <c r="C15" s="21">
        <v>827171.0</v>
      </c>
      <c r="D15" s="1"/>
      <c r="E15" s="22" t="s">
        <v>12</v>
      </c>
      <c r="F15" s="24">
        <v>1.327892052E9</v>
      </c>
      <c r="G15" s="1"/>
      <c r="H15" s="11"/>
      <c r="I15" s="11"/>
      <c r="J15" s="11"/>
      <c r="K15" s="11"/>
      <c r="L15" s="11"/>
      <c r="M15" s="11"/>
      <c r="N15" s="11"/>
      <c r="O15" s="11"/>
      <c r="P15" s="11"/>
      <c r="Q15" s="11"/>
      <c r="R15" s="11"/>
      <c r="S15" s="11"/>
      <c r="T15" s="11"/>
      <c r="U15" s="11"/>
      <c r="V15" s="11"/>
      <c r="W15" s="11"/>
      <c r="X15" s="11"/>
      <c r="Y15" s="11"/>
      <c r="Z15" s="11"/>
    </row>
    <row r="16" ht="18.0" customHeight="1">
      <c r="A16" s="11"/>
      <c r="B16" s="25" t="s">
        <v>13</v>
      </c>
      <c r="C16" s="21">
        <v>2.56443148E8</v>
      </c>
      <c r="D16" s="1"/>
      <c r="E16" s="22" t="s">
        <v>14</v>
      </c>
      <c r="F16" s="24">
        <f>+F14/F15</f>
        <v>36</v>
      </c>
      <c r="G16" s="1"/>
      <c r="H16" s="11"/>
      <c r="I16" s="11"/>
      <c r="J16" s="11"/>
      <c r="K16" s="11"/>
      <c r="L16" s="11"/>
      <c r="M16" s="11"/>
      <c r="N16" s="11"/>
      <c r="O16" s="11"/>
      <c r="P16" s="11"/>
      <c r="Q16" s="11"/>
      <c r="R16" s="11"/>
      <c r="S16" s="11"/>
      <c r="T16" s="11"/>
      <c r="U16" s="11"/>
      <c r="V16" s="11"/>
      <c r="W16" s="11"/>
      <c r="X16" s="11"/>
      <c r="Y16" s="11"/>
      <c r="Z16" s="11"/>
    </row>
    <row r="17" ht="18.0" customHeight="1">
      <c r="A17" s="11"/>
      <c r="B17" s="20" t="s">
        <v>15</v>
      </c>
      <c r="C17" s="21">
        <v>1.65199529E8</v>
      </c>
      <c r="D17" s="1"/>
      <c r="E17" s="22" t="s">
        <v>16</v>
      </c>
      <c r="F17" s="24">
        <f>+F15*12</f>
        <v>15934704624</v>
      </c>
      <c r="G17" s="1"/>
      <c r="H17" s="11"/>
      <c r="I17" s="11"/>
      <c r="J17" s="11"/>
      <c r="K17" s="11"/>
      <c r="L17" s="11"/>
      <c r="M17" s="11"/>
      <c r="N17" s="11"/>
      <c r="O17" s="11"/>
      <c r="P17" s="11"/>
      <c r="Q17" s="11"/>
      <c r="R17" s="11"/>
      <c r="S17" s="11"/>
      <c r="T17" s="11"/>
      <c r="U17" s="11"/>
      <c r="V17" s="11"/>
      <c r="W17" s="11"/>
      <c r="X17" s="11"/>
      <c r="Y17" s="11"/>
      <c r="Z17" s="11"/>
    </row>
    <row r="18" ht="18.0" customHeight="1">
      <c r="A18" s="11"/>
      <c r="B18" s="25" t="s">
        <v>17</v>
      </c>
      <c r="C18" s="21">
        <v>2.12498202E8</v>
      </c>
      <c r="D18" s="1"/>
      <c r="E18" s="1"/>
      <c r="F18" s="1"/>
      <c r="G18" s="1"/>
      <c r="H18" s="11"/>
      <c r="I18" s="11"/>
      <c r="J18" s="11"/>
      <c r="K18" s="11"/>
      <c r="L18" s="11"/>
      <c r="M18" s="11"/>
      <c r="N18" s="11"/>
      <c r="O18" s="11"/>
      <c r="P18" s="11"/>
      <c r="Q18" s="11"/>
      <c r="R18" s="11"/>
      <c r="S18" s="11"/>
      <c r="T18" s="11"/>
      <c r="U18" s="11"/>
      <c r="V18" s="11"/>
      <c r="W18" s="11"/>
      <c r="X18" s="11"/>
      <c r="Y18" s="11"/>
      <c r="Z18" s="11"/>
    </row>
    <row r="19" ht="18.0" customHeight="1">
      <c r="A19" s="11"/>
      <c r="B19" s="25" t="s">
        <v>18</v>
      </c>
      <c r="C19" s="21">
        <v>4.3944946E7</v>
      </c>
      <c r="D19" s="1"/>
      <c r="E19" s="1"/>
      <c r="F19" s="1"/>
      <c r="G19" s="1"/>
      <c r="H19" s="11"/>
      <c r="I19" s="11"/>
      <c r="J19" s="11"/>
      <c r="K19" s="11"/>
      <c r="L19" s="11"/>
      <c r="M19" s="11"/>
      <c r="N19" s="11"/>
      <c r="O19" s="11"/>
      <c r="P19" s="11"/>
      <c r="Q19" s="11"/>
      <c r="R19" s="11"/>
      <c r="S19" s="11"/>
      <c r="T19" s="11"/>
      <c r="U19" s="11"/>
      <c r="V19" s="11"/>
      <c r="W19" s="11"/>
      <c r="X19" s="11"/>
      <c r="Y19" s="11"/>
      <c r="Z19" s="11"/>
    </row>
    <row r="20" ht="18.0" customHeight="1">
      <c r="A20" s="1"/>
      <c r="B20" s="25" t="s">
        <v>19</v>
      </c>
      <c r="C20" s="26">
        <v>3.4831174E7</v>
      </c>
      <c r="D20" s="1"/>
      <c r="E20" s="1"/>
      <c r="F20" s="1"/>
      <c r="G20" s="1"/>
      <c r="H20" s="1"/>
      <c r="I20" s="1"/>
      <c r="J20" s="27"/>
      <c r="K20" s="27"/>
      <c r="L20" s="1"/>
      <c r="M20" s="1"/>
      <c r="N20" s="1"/>
      <c r="O20" s="1"/>
      <c r="P20" s="1"/>
      <c r="Q20" s="1"/>
      <c r="R20" s="1"/>
      <c r="S20" s="1"/>
      <c r="T20" s="1"/>
      <c r="U20" s="1"/>
      <c r="V20" s="1"/>
      <c r="W20" s="1"/>
      <c r="X20" s="1"/>
      <c r="Y20" s="1"/>
      <c r="Z20" s="1"/>
    </row>
    <row r="21" ht="18.0" customHeight="1">
      <c r="A21" s="1"/>
      <c r="B21" s="28"/>
      <c r="C21" s="29">
        <f>+C16-C18-C19</f>
        <v>0</v>
      </c>
      <c r="D21" s="1"/>
      <c r="E21" s="1"/>
      <c r="F21" s="1"/>
      <c r="G21" s="1"/>
      <c r="H21" s="1"/>
      <c r="I21" s="1"/>
      <c r="J21" s="27"/>
      <c r="K21" s="27"/>
      <c r="L21" s="1"/>
      <c r="M21" s="1"/>
      <c r="N21" s="1"/>
      <c r="O21" s="1"/>
      <c r="P21" s="1"/>
      <c r="Q21" s="1"/>
      <c r="R21" s="1"/>
      <c r="S21" s="1"/>
      <c r="T21" s="1"/>
      <c r="U21" s="1"/>
      <c r="V21" s="1"/>
      <c r="W21" s="1"/>
      <c r="X21" s="1"/>
      <c r="Y21" s="1"/>
      <c r="Z21" s="1"/>
    </row>
    <row r="22" ht="18.0"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34.5" customHeight="1">
      <c r="A23" s="1"/>
      <c r="B23" s="30" t="s">
        <v>20</v>
      </c>
      <c r="C23" s="30" t="s">
        <v>21</v>
      </c>
      <c r="D23" s="30" t="s">
        <v>22</v>
      </c>
      <c r="E23" s="30" t="s">
        <v>23</v>
      </c>
      <c r="F23" s="30" t="s">
        <v>24</v>
      </c>
      <c r="G23" s="1"/>
      <c r="H23" s="1"/>
      <c r="I23" s="1"/>
      <c r="J23" s="1"/>
      <c r="K23" s="1"/>
      <c r="L23" s="1"/>
      <c r="M23" s="1"/>
      <c r="N23" s="1"/>
      <c r="O23" s="1"/>
      <c r="P23" s="1"/>
      <c r="Q23" s="1"/>
      <c r="R23" s="1"/>
      <c r="S23" s="1"/>
      <c r="T23" s="1"/>
      <c r="U23" s="1"/>
      <c r="V23" s="1"/>
      <c r="W23" s="1"/>
      <c r="X23" s="1"/>
      <c r="Y23" s="1"/>
      <c r="Z23" s="1"/>
    </row>
    <row r="24" ht="16.5" customHeight="1">
      <c r="A24" s="1"/>
      <c r="B24" s="31" t="s">
        <v>25</v>
      </c>
      <c r="C24" s="9"/>
      <c r="D24" s="9"/>
      <c r="E24" s="9"/>
      <c r="F24" s="10"/>
      <c r="G24" s="1"/>
      <c r="H24" s="1"/>
      <c r="I24" s="1"/>
      <c r="J24" s="1"/>
      <c r="K24" s="1"/>
      <c r="L24" s="1"/>
      <c r="M24" s="1"/>
      <c r="N24" s="1"/>
      <c r="O24" s="1"/>
      <c r="P24" s="1"/>
      <c r="Q24" s="1"/>
      <c r="R24" s="1"/>
      <c r="S24" s="1"/>
      <c r="T24" s="1"/>
      <c r="U24" s="1"/>
      <c r="V24" s="1"/>
      <c r="W24" s="1"/>
      <c r="X24" s="1"/>
      <c r="Y24" s="1"/>
      <c r="Z24" s="1"/>
    </row>
    <row r="25" ht="30.0" customHeight="1">
      <c r="A25" s="1"/>
      <c r="B25" s="32" t="s">
        <v>26</v>
      </c>
      <c r="C25" s="33" t="s">
        <v>27</v>
      </c>
      <c r="D25" s="34" t="s">
        <v>28</v>
      </c>
      <c r="E25" s="35">
        <f>+(C14-C15)/C17</f>
        <v>1.021840916</v>
      </c>
      <c r="F25" s="34" t="s">
        <v>29</v>
      </c>
      <c r="G25" s="1"/>
      <c r="H25" s="1"/>
      <c r="I25" s="1"/>
      <c r="J25" s="1"/>
      <c r="K25" s="1"/>
      <c r="L25" s="1"/>
      <c r="M25" s="1"/>
      <c r="N25" s="1"/>
      <c r="O25" s="1"/>
      <c r="P25" s="1"/>
      <c r="Q25" s="1"/>
      <c r="R25" s="1"/>
      <c r="S25" s="1"/>
      <c r="T25" s="1"/>
      <c r="U25" s="1"/>
      <c r="V25" s="1"/>
      <c r="W25" s="1"/>
      <c r="X25" s="1"/>
      <c r="Y25" s="1"/>
      <c r="Z25" s="1"/>
    </row>
    <row r="26" ht="30.0" customHeight="1">
      <c r="A26" s="1"/>
      <c r="B26" s="36" t="s">
        <v>30</v>
      </c>
      <c r="C26" s="37" t="s">
        <v>31</v>
      </c>
      <c r="D26" s="34" t="s">
        <v>32</v>
      </c>
      <c r="E26" s="38">
        <f>+C18/C16</f>
        <v>0.8286366926</v>
      </c>
      <c r="F26" s="39" t="s">
        <v>33</v>
      </c>
      <c r="G26" s="1"/>
      <c r="H26" s="1"/>
      <c r="I26" s="1"/>
      <c r="J26" s="1"/>
      <c r="K26" s="1"/>
      <c r="L26" s="1"/>
      <c r="M26" s="1"/>
      <c r="N26" s="1"/>
      <c r="O26" s="1"/>
      <c r="P26" s="1"/>
      <c r="Q26" s="1"/>
      <c r="R26" s="1"/>
      <c r="S26" s="1"/>
      <c r="T26" s="1"/>
      <c r="U26" s="1"/>
      <c r="V26" s="1"/>
      <c r="W26" s="1"/>
      <c r="X26" s="1"/>
      <c r="Y26" s="1"/>
      <c r="Z26" s="1"/>
    </row>
    <row r="27" ht="39.0" customHeight="1">
      <c r="A27" s="1"/>
      <c r="B27" s="36" t="s">
        <v>34</v>
      </c>
      <c r="C27" s="40" t="s">
        <v>35</v>
      </c>
      <c r="D27" s="40" t="s">
        <v>36</v>
      </c>
      <c r="E27" s="41">
        <f>+C16-C18</f>
        <v>43944946</v>
      </c>
      <c r="F27" s="42" t="s">
        <v>29</v>
      </c>
      <c r="G27" s="14">
        <f>+'UT CARIBE'!E31</f>
        <v>492461656299</v>
      </c>
      <c r="H27" s="1" t="str">
        <f>+IF(G27&gt;(F17/2),"CUMPLE","NO")</f>
        <v>CUMPLE</v>
      </c>
      <c r="I27" s="1"/>
      <c r="J27" s="1"/>
      <c r="K27" s="1"/>
      <c r="L27" s="1"/>
      <c r="M27" s="1"/>
      <c r="N27" s="1"/>
      <c r="O27" s="1"/>
      <c r="P27" s="1"/>
      <c r="Q27" s="1"/>
      <c r="R27" s="1"/>
      <c r="S27" s="1"/>
      <c r="T27" s="1"/>
      <c r="U27" s="1"/>
      <c r="V27" s="1"/>
      <c r="W27" s="1"/>
      <c r="X27" s="1"/>
      <c r="Y27" s="1"/>
      <c r="Z27" s="1"/>
    </row>
    <row r="28" ht="16.5" customHeight="1">
      <c r="A28" s="1"/>
      <c r="B28" s="31" t="s">
        <v>37</v>
      </c>
      <c r="C28" s="9"/>
      <c r="D28" s="9"/>
      <c r="E28" s="9"/>
      <c r="F28" s="10"/>
      <c r="G28" s="1"/>
      <c r="H28" s="1"/>
      <c r="I28" s="1"/>
      <c r="J28" s="1"/>
      <c r="K28" s="1"/>
      <c r="L28" s="1"/>
      <c r="M28" s="1"/>
      <c r="N28" s="1"/>
      <c r="O28" s="1"/>
      <c r="P28" s="1"/>
      <c r="Q28" s="1"/>
      <c r="R28" s="1"/>
      <c r="S28" s="1"/>
      <c r="T28" s="1"/>
      <c r="U28" s="1"/>
      <c r="V28" s="1"/>
      <c r="W28" s="1"/>
      <c r="X28" s="1"/>
      <c r="Y28" s="1"/>
      <c r="Z28" s="1"/>
    </row>
    <row r="29" ht="30.0" customHeight="1">
      <c r="A29" s="1"/>
      <c r="B29" s="32" t="s">
        <v>38</v>
      </c>
      <c r="C29" s="43" t="s">
        <v>39</v>
      </c>
      <c r="D29" s="44" t="s">
        <v>40</v>
      </c>
      <c r="E29" s="45">
        <f>+C20/C16</f>
        <v>0.1358241555</v>
      </c>
      <c r="F29" s="44" t="s">
        <v>29</v>
      </c>
      <c r="G29" s="1"/>
      <c r="H29" s="1"/>
      <c r="I29" s="1"/>
      <c r="J29" s="1"/>
      <c r="K29" s="1"/>
      <c r="L29" s="1"/>
      <c r="M29" s="1"/>
      <c r="N29" s="1"/>
      <c r="O29" s="1"/>
      <c r="P29" s="1"/>
      <c r="Q29" s="1"/>
      <c r="R29" s="1"/>
      <c r="S29" s="1"/>
      <c r="T29" s="1"/>
      <c r="U29" s="1"/>
      <c r="V29" s="1"/>
      <c r="W29" s="1"/>
      <c r="X29" s="1"/>
      <c r="Y29" s="1"/>
      <c r="Z29" s="1"/>
    </row>
    <row r="30" ht="30.0" customHeight="1">
      <c r="A30" s="1"/>
      <c r="B30" s="46" t="s">
        <v>41</v>
      </c>
      <c r="C30" s="37" t="s">
        <v>42</v>
      </c>
      <c r="D30" s="34" t="s">
        <v>43</v>
      </c>
      <c r="E30" s="45">
        <f>+C20/C19</f>
        <v>0.7926093253</v>
      </c>
      <c r="F30" s="34" t="s">
        <v>29</v>
      </c>
      <c r="G30" s="1"/>
      <c r="H30" s="1"/>
      <c r="I30" s="1"/>
      <c r="J30" s="1"/>
      <c r="K30" s="1"/>
      <c r="L30" s="1"/>
      <c r="M30" s="1"/>
      <c r="N30" s="1"/>
      <c r="O30" s="1"/>
      <c r="P30" s="1"/>
      <c r="Q30" s="1"/>
      <c r="R30" s="1"/>
      <c r="S30" s="1"/>
      <c r="T30" s="1"/>
      <c r="U30" s="1"/>
      <c r="V30" s="1"/>
      <c r="W30" s="1"/>
      <c r="X30" s="1"/>
      <c r="Y30" s="1"/>
      <c r="Z30" s="1"/>
    </row>
    <row r="31" ht="18.0" customHeight="1">
      <c r="A31" s="1"/>
      <c r="B31" s="28"/>
      <c r="C31" s="1"/>
      <c r="D31" s="1"/>
      <c r="E31" s="1"/>
      <c r="F31" s="1"/>
      <c r="G31" s="1"/>
      <c r="H31" s="1"/>
      <c r="I31" s="1"/>
      <c r="J31" s="27"/>
      <c r="K31" s="27"/>
      <c r="L31" s="1"/>
      <c r="M31" s="1"/>
      <c r="N31" s="1"/>
      <c r="O31" s="1"/>
      <c r="P31" s="1"/>
      <c r="Q31" s="1"/>
      <c r="R31" s="1"/>
      <c r="S31" s="1"/>
      <c r="T31" s="1"/>
      <c r="U31" s="1"/>
      <c r="V31" s="1"/>
      <c r="W31" s="1"/>
      <c r="X31" s="1"/>
      <c r="Y31" s="1"/>
      <c r="Z31" s="1"/>
    </row>
    <row r="32" ht="18.0" customHeight="1">
      <c r="A32" s="1"/>
      <c r="B32" s="15" t="s">
        <v>44</v>
      </c>
      <c r="C32" s="16"/>
      <c r="D32" s="16"/>
      <c r="E32" s="16"/>
      <c r="F32" s="16"/>
      <c r="G32" s="17"/>
      <c r="H32" s="1"/>
      <c r="I32" s="1"/>
      <c r="J32" s="27"/>
      <c r="K32" s="27"/>
      <c r="L32" s="1"/>
      <c r="M32" s="1"/>
      <c r="N32" s="1"/>
      <c r="O32" s="1"/>
      <c r="P32" s="1"/>
      <c r="Q32" s="1"/>
      <c r="R32" s="1"/>
      <c r="S32" s="1"/>
      <c r="T32" s="1"/>
      <c r="U32" s="1"/>
      <c r="V32" s="1"/>
      <c r="W32" s="1"/>
      <c r="X32" s="1"/>
      <c r="Y32" s="1"/>
      <c r="Z32" s="1"/>
    </row>
    <row r="33" ht="18.0"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15.75" customHeight="1">
      <c r="A34" s="47" t="s">
        <v>45</v>
      </c>
      <c r="B34" s="48" t="s">
        <v>46</v>
      </c>
      <c r="C34" s="49" t="str">
        <f t="shared" ref="C34:G34" si="1">+C12</f>
        <v>VIVA 1A IPS S.A.S.</v>
      </c>
      <c r="D34" s="49" t="str">
        <f t="shared" si="1"/>
        <v/>
      </c>
      <c r="E34" s="49" t="str">
        <f t="shared" si="1"/>
        <v/>
      </c>
      <c r="F34" s="49" t="str">
        <f t="shared" si="1"/>
        <v/>
      </c>
      <c r="G34" s="49" t="str">
        <f t="shared" si="1"/>
        <v/>
      </c>
      <c r="H34" s="1"/>
      <c r="I34" s="1"/>
      <c r="J34" s="1"/>
      <c r="K34" s="1"/>
      <c r="L34" s="1"/>
      <c r="M34" s="1"/>
      <c r="N34" s="1"/>
      <c r="O34" s="1"/>
      <c r="P34" s="1"/>
      <c r="Q34" s="1"/>
      <c r="R34" s="1"/>
      <c r="S34" s="1"/>
      <c r="T34" s="1"/>
      <c r="U34" s="1"/>
      <c r="V34" s="1"/>
      <c r="W34" s="1"/>
      <c r="X34" s="1"/>
      <c r="Y34" s="1"/>
      <c r="Z34" s="1"/>
    </row>
    <row r="35" ht="54.0" customHeight="1">
      <c r="A35" s="50">
        <v>1.0</v>
      </c>
      <c r="B35" s="51" t="s">
        <v>47</v>
      </c>
      <c r="C35" s="52" t="s">
        <v>48</v>
      </c>
      <c r="D35" s="52"/>
      <c r="E35" s="52"/>
      <c r="F35" s="52"/>
      <c r="G35" s="52"/>
      <c r="H35" s="1"/>
      <c r="I35" s="1"/>
      <c r="J35" s="1"/>
      <c r="K35" s="1"/>
      <c r="L35" s="1"/>
      <c r="M35" s="1"/>
      <c r="N35" s="1"/>
      <c r="O35" s="1"/>
      <c r="P35" s="1"/>
      <c r="Q35" s="1"/>
      <c r="R35" s="1"/>
      <c r="S35" s="1"/>
      <c r="T35" s="1"/>
      <c r="U35" s="1"/>
      <c r="V35" s="1"/>
      <c r="W35" s="1"/>
      <c r="X35" s="1"/>
      <c r="Y35" s="1"/>
      <c r="Z35" s="1"/>
    </row>
    <row r="36" ht="46.5" customHeight="1">
      <c r="A36" s="50">
        <v>1.0</v>
      </c>
      <c r="B36" s="51" t="s">
        <v>49</v>
      </c>
      <c r="C36" s="52" t="s">
        <v>48</v>
      </c>
      <c r="D36" s="52"/>
      <c r="E36" s="52"/>
      <c r="F36" s="52"/>
      <c r="G36" s="52"/>
      <c r="H36" s="1"/>
      <c r="I36" s="1"/>
      <c r="J36" s="1"/>
      <c r="K36" s="1"/>
      <c r="L36" s="1"/>
      <c r="M36" s="1"/>
      <c r="N36" s="1"/>
      <c r="O36" s="1"/>
      <c r="P36" s="1"/>
      <c r="Q36" s="1"/>
      <c r="R36" s="1"/>
      <c r="S36" s="1"/>
      <c r="T36" s="1"/>
      <c r="U36" s="1"/>
      <c r="V36" s="1"/>
      <c r="W36" s="1"/>
      <c r="X36" s="1"/>
      <c r="Y36" s="1"/>
      <c r="Z36" s="1"/>
    </row>
    <row r="37" ht="32.25" customHeight="1">
      <c r="A37" s="50">
        <v>1.0</v>
      </c>
      <c r="B37" s="51" t="s">
        <v>50</v>
      </c>
      <c r="C37" s="52" t="s">
        <v>48</v>
      </c>
      <c r="D37" s="52"/>
      <c r="E37" s="52"/>
      <c r="F37" s="52"/>
      <c r="G37" s="52"/>
      <c r="H37" s="1"/>
      <c r="I37" s="1"/>
      <c r="J37" s="1"/>
      <c r="K37" s="1"/>
      <c r="L37" s="1"/>
      <c r="M37" s="1"/>
      <c r="N37" s="1"/>
      <c r="O37" s="1"/>
      <c r="P37" s="1"/>
      <c r="Q37" s="1"/>
      <c r="R37" s="1"/>
      <c r="S37" s="1"/>
      <c r="T37" s="1"/>
      <c r="U37" s="1"/>
      <c r="V37" s="1"/>
      <c r="W37" s="1"/>
      <c r="X37" s="1"/>
      <c r="Y37" s="1"/>
      <c r="Z37" s="1"/>
    </row>
    <row r="38" ht="49.5" customHeight="1">
      <c r="A38" s="50">
        <v>1.0</v>
      </c>
      <c r="B38" s="51" t="s">
        <v>51</v>
      </c>
      <c r="C38" s="52" t="s">
        <v>48</v>
      </c>
      <c r="D38" s="52"/>
      <c r="E38" s="52"/>
      <c r="F38" s="52"/>
      <c r="G38" s="52"/>
      <c r="H38" s="1"/>
      <c r="I38" s="1"/>
      <c r="J38" s="1"/>
      <c r="K38" s="1"/>
      <c r="L38" s="1"/>
      <c r="M38" s="1"/>
      <c r="N38" s="1"/>
      <c r="O38" s="1"/>
      <c r="P38" s="1"/>
      <c r="Q38" s="1"/>
      <c r="R38" s="1"/>
      <c r="S38" s="1"/>
      <c r="T38" s="1"/>
      <c r="U38" s="1"/>
      <c r="V38" s="1"/>
      <c r="W38" s="1"/>
      <c r="X38" s="1"/>
      <c r="Y38" s="1"/>
      <c r="Z38" s="1"/>
    </row>
    <row r="39" ht="15.75" customHeight="1">
      <c r="A39" s="50">
        <v>2.0</v>
      </c>
      <c r="B39" s="51" t="s">
        <v>52</v>
      </c>
      <c r="C39" s="52" t="s">
        <v>48</v>
      </c>
      <c r="D39" s="52"/>
      <c r="E39" s="52"/>
      <c r="F39" s="52"/>
      <c r="G39" s="52"/>
      <c r="H39" s="1"/>
      <c r="I39" s="1"/>
      <c r="J39" s="1"/>
      <c r="K39" s="1"/>
      <c r="L39" s="1"/>
      <c r="M39" s="1"/>
      <c r="N39" s="1"/>
      <c r="O39" s="1"/>
      <c r="P39" s="1"/>
      <c r="Q39" s="1"/>
      <c r="R39" s="1"/>
      <c r="S39" s="1"/>
      <c r="T39" s="1"/>
      <c r="U39" s="1"/>
      <c r="V39" s="1"/>
      <c r="W39" s="1"/>
      <c r="X39" s="1"/>
      <c r="Y39" s="1"/>
      <c r="Z39" s="1"/>
    </row>
    <row r="40" ht="15.75" customHeight="1">
      <c r="A40" s="50">
        <v>2.0</v>
      </c>
      <c r="B40" s="51" t="s">
        <v>53</v>
      </c>
      <c r="C40" s="52" t="s">
        <v>48</v>
      </c>
      <c r="D40" s="52"/>
      <c r="E40" s="52"/>
      <c r="F40" s="52"/>
      <c r="G40" s="52"/>
      <c r="H40" s="1"/>
      <c r="I40" s="1"/>
      <c r="J40" s="1"/>
      <c r="K40" s="1"/>
      <c r="L40" s="1"/>
      <c r="M40" s="1"/>
      <c r="N40" s="1"/>
      <c r="O40" s="1"/>
      <c r="P40" s="1"/>
      <c r="Q40" s="1"/>
      <c r="R40" s="1"/>
      <c r="S40" s="1"/>
      <c r="T40" s="1"/>
      <c r="U40" s="1"/>
      <c r="V40" s="1"/>
      <c r="W40" s="1"/>
      <c r="X40" s="1"/>
      <c r="Y40" s="1"/>
      <c r="Z40" s="1"/>
    </row>
    <row r="41" ht="15.75" customHeight="1">
      <c r="A41" s="50">
        <v>3.0</v>
      </c>
      <c r="B41" s="51" t="s">
        <v>54</v>
      </c>
      <c r="C41" s="52" t="s">
        <v>48</v>
      </c>
      <c r="D41" s="52"/>
      <c r="E41" s="52"/>
      <c r="F41" s="52"/>
      <c r="G41" s="52"/>
      <c r="H41" s="1"/>
      <c r="I41" s="1"/>
      <c r="J41" s="1"/>
      <c r="K41" s="1"/>
      <c r="L41" s="1"/>
      <c r="M41" s="1"/>
      <c r="N41" s="1"/>
      <c r="O41" s="1"/>
      <c r="P41" s="1"/>
      <c r="Q41" s="1"/>
      <c r="R41" s="1"/>
      <c r="S41" s="1"/>
      <c r="T41" s="1"/>
      <c r="U41" s="1"/>
      <c r="V41" s="1"/>
      <c r="W41" s="1"/>
      <c r="X41" s="1"/>
      <c r="Y41" s="1"/>
      <c r="Z41" s="1"/>
    </row>
    <row r="42" ht="22.5" customHeight="1">
      <c r="A42" s="53"/>
      <c r="B42" s="1"/>
      <c r="C42" s="1"/>
      <c r="D42" s="1"/>
      <c r="E42" s="1"/>
      <c r="F42" s="1"/>
      <c r="G42" s="1"/>
      <c r="H42" s="1"/>
      <c r="I42" s="1"/>
      <c r="J42" s="1"/>
      <c r="K42" s="1"/>
      <c r="L42" s="1"/>
      <c r="M42" s="1"/>
      <c r="N42" s="1"/>
      <c r="O42" s="1"/>
      <c r="P42" s="1"/>
      <c r="Q42" s="1"/>
      <c r="R42" s="1"/>
      <c r="S42" s="1"/>
      <c r="T42" s="1"/>
      <c r="U42" s="1"/>
      <c r="V42" s="1"/>
      <c r="W42" s="1"/>
      <c r="X42" s="1"/>
      <c r="Y42" s="1"/>
      <c r="Z42" s="1"/>
    </row>
    <row r="43" ht="28.5" customHeight="1">
      <c r="A43" s="54"/>
      <c r="B43" s="55" t="s">
        <v>55</v>
      </c>
      <c r="C43" s="56" t="s">
        <v>33</v>
      </c>
      <c r="D43" s="57"/>
      <c r="E43" s="57"/>
      <c r="F43" s="57"/>
      <c r="G43" s="57"/>
      <c r="H43" s="57"/>
      <c r="I43" s="57"/>
      <c r="J43" s="57"/>
      <c r="K43" s="57"/>
      <c r="L43" s="57"/>
      <c r="M43" s="57"/>
      <c r="N43" s="57"/>
      <c r="O43" s="57"/>
      <c r="P43" s="57"/>
      <c r="Q43" s="57"/>
      <c r="R43" s="57"/>
      <c r="S43" s="57"/>
      <c r="T43" s="57"/>
      <c r="U43" s="57"/>
      <c r="V43" s="57"/>
      <c r="W43" s="57"/>
      <c r="X43" s="57"/>
      <c r="Y43" s="57"/>
      <c r="Z43" s="57"/>
    </row>
    <row r="44" ht="28.5" customHeight="1">
      <c r="A44" s="54"/>
      <c r="B44" s="55" t="s">
        <v>56</v>
      </c>
      <c r="C44" s="58" t="s">
        <v>29</v>
      </c>
      <c r="D44" s="57"/>
      <c r="E44" s="57"/>
      <c r="F44" s="57"/>
      <c r="G44" s="57"/>
      <c r="H44" s="57"/>
      <c r="I44" s="57"/>
      <c r="J44" s="57"/>
      <c r="K44" s="57"/>
      <c r="L44" s="57"/>
      <c r="M44" s="57"/>
      <c r="N44" s="57"/>
      <c r="O44" s="57"/>
      <c r="P44" s="57"/>
      <c r="Q44" s="57"/>
      <c r="R44" s="57"/>
      <c r="S44" s="57"/>
      <c r="T44" s="57"/>
      <c r="U44" s="57"/>
      <c r="V44" s="57"/>
      <c r="W44" s="57"/>
      <c r="X44" s="57"/>
      <c r="Y44" s="57"/>
      <c r="Z44" s="57"/>
    </row>
    <row r="45" ht="28.5" customHeight="1">
      <c r="A45" s="54"/>
      <c r="B45" s="55" t="s">
        <v>57</v>
      </c>
      <c r="C45" s="58" t="s">
        <v>29</v>
      </c>
      <c r="D45" s="57"/>
      <c r="E45" s="57"/>
      <c r="F45" s="57"/>
      <c r="G45" s="57"/>
      <c r="H45" s="57"/>
      <c r="I45" s="57"/>
      <c r="J45" s="57"/>
      <c r="K45" s="57"/>
      <c r="L45" s="57"/>
      <c r="M45" s="57"/>
      <c r="N45" s="57"/>
      <c r="O45" s="57"/>
      <c r="P45" s="57"/>
      <c r="Q45" s="57"/>
      <c r="R45" s="57"/>
      <c r="S45" s="57"/>
      <c r="T45" s="57"/>
      <c r="U45" s="57"/>
      <c r="V45" s="57"/>
      <c r="W45" s="57"/>
      <c r="X45" s="57"/>
      <c r="Y45" s="57"/>
      <c r="Z45" s="57"/>
    </row>
    <row r="46" ht="22.5" customHeight="1">
      <c r="A46" s="53"/>
      <c r="B46" s="1"/>
      <c r="C46" s="1"/>
      <c r="D46" s="1"/>
      <c r="E46" s="1"/>
      <c r="F46" s="1"/>
      <c r="G46" s="1"/>
      <c r="H46" s="1"/>
      <c r="I46" s="1"/>
      <c r="J46" s="1"/>
      <c r="K46" s="1"/>
      <c r="L46" s="1"/>
      <c r="M46" s="1"/>
      <c r="N46" s="1"/>
      <c r="O46" s="1"/>
      <c r="P46" s="1"/>
      <c r="Q46" s="1"/>
      <c r="R46" s="1"/>
      <c r="S46" s="1"/>
      <c r="T46" s="1"/>
      <c r="U46" s="1"/>
      <c r="V46" s="1"/>
      <c r="W46" s="1"/>
      <c r="X46" s="1"/>
      <c r="Y46" s="1"/>
      <c r="Z46" s="1"/>
    </row>
    <row r="47" ht="15.0" customHeight="1">
      <c r="A47" s="53"/>
      <c r="B47" s="59" t="s">
        <v>58</v>
      </c>
      <c r="C47" s="60"/>
      <c r="D47" s="60"/>
      <c r="E47" s="60"/>
      <c r="F47" s="60"/>
      <c r="G47" s="61"/>
      <c r="H47" s="1"/>
      <c r="I47" s="1"/>
      <c r="J47" s="1"/>
      <c r="K47" s="1"/>
      <c r="L47" s="1"/>
      <c r="M47" s="1"/>
      <c r="N47" s="1"/>
      <c r="O47" s="1"/>
      <c r="P47" s="1"/>
      <c r="Q47" s="1"/>
      <c r="R47" s="1"/>
      <c r="S47" s="1"/>
      <c r="T47" s="1"/>
      <c r="U47" s="1"/>
      <c r="V47" s="1"/>
      <c r="W47" s="1"/>
      <c r="X47" s="1"/>
      <c r="Y47" s="1"/>
      <c r="Z47" s="1"/>
    </row>
    <row r="48" ht="15.0" customHeight="1">
      <c r="A48" s="1"/>
      <c r="B48" s="62"/>
      <c r="G48" s="63"/>
      <c r="H48" s="1"/>
      <c r="I48" s="1"/>
      <c r="J48" s="1"/>
      <c r="K48" s="1"/>
      <c r="L48" s="1"/>
      <c r="M48" s="1"/>
      <c r="N48" s="1"/>
      <c r="O48" s="1"/>
      <c r="P48" s="1"/>
      <c r="Q48" s="1"/>
      <c r="R48" s="1"/>
      <c r="S48" s="1"/>
      <c r="T48" s="1"/>
      <c r="U48" s="1"/>
      <c r="V48" s="1"/>
      <c r="W48" s="1"/>
      <c r="X48" s="1"/>
      <c r="Y48" s="1"/>
      <c r="Z48" s="1"/>
    </row>
    <row r="49" ht="15.0" customHeight="1">
      <c r="A49" s="1"/>
      <c r="B49" s="62"/>
      <c r="G49" s="63"/>
      <c r="H49" s="1"/>
      <c r="I49" s="1"/>
      <c r="J49" s="1"/>
      <c r="K49" s="1"/>
      <c r="L49" s="1"/>
      <c r="M49" s="1"/>
      <c r="N49" s="1"/>
      <c r="O49" s="1"/>
      <c r="P49" s="1"/>
      <c r="Q49" s="1"/>
      <c r="R49" s="1"/>
      <c r="S49" s="1"/>
      <c r="T49" s="1"/>
      <c r="U49" s="1"/>
      <c r="V49" s="1"/>
      <c r="W49" s="1"/>
      <c r="X49" s="1"/>
      <c r="Y49" s="1"/>
      <c r="Z49" s="1"/>
    </row>
    <row r="50" ht="15.0" customHeight="1">
      <c r="A50" s="1"/>
      <c r="B50" s="64"/>
      <c r="C50" s="65"/>
      <c r="D50" s="65"/>
      <c r="E50" s="65"/>
      <c r="F50" s="65"/>
      <c r="G50" s="66"/>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0" customHeight="1">
      <c r="A55" s="1"/>
      <c r="B55" s="67"/>
      <c r="C55" s="67"/>
      <c r="D55" s="1"/>
      <c r="E55" s="1"/>
      <c r="F55" s="1"/>
      <c r="G55" s="1"/>
      <c r="H55" s="1"/>
      <c r="I55" s="1"/>
      <c r="J55" s="1"/>
      <c r="K55" s="1"/>
      <c r="L55" s="1"/>
      <c r="M55" s="1"/>
      <c r="N55" s="1"/>
      <c r="O55" s="1"/>
      <c r="P55" s="1"/>
      <c r="Q55" s="1"/>
      <c r="R55" s="1"/>
      <c r="S55" s="1"/>
      <c r="T55" s="1"/>
      <c r="U55" s="1"/>
      <c r="V55" s="1"/>
      <c r="W55" s="1"/>
      <c r="X55" s="1"/>
      <c r="Y55" s="1"/>
      <c r="Z55" s="1"/>
    </row>
    <row r="56" ht="15.0"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B32:G32"/>
    <mergeCell ref="B47:G50"/>
    <mergeCell ref="B2:G2"/>
    <mergeCell ref="B3:G3"/>
    <mergeCell ref="B4:G4"/>
    <mergeCell ref="C7:E7"/>
    <mergeCell ref="B10:G10"/>
    <mergeCell ref="B24:F24"/>
    <mergeCell ref="B28:F28"/>
  </mergeCells>
  <dataValidations>
    <dataValidation type="list" allowBlank="1" showErrorMessage="1" sqref="C35:G41">
      <formula1>Hoja4!$E$3:$E$4</formula1>
    </dataValidation>
    <dataValidation type="list" allowBlank="1" showErrorMessage="1" sqref="F25:F27 F29:F30 C43:C45">
      <formula1>Hoja4!$D$3:$D$4</formula1>
    </dataValidation>
  </dataValidations>
  <printOptions/>
  <pageMargins bottom="0.75" footer="0.0" header="0.0" left="0.7" right="0.7" top="0.75"/>
  <pageSetup fitToHeight="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showGridLines="0" workbookViewId="0"/>
  </sheetViews>
  <sheetFormatPr customHeight="1" defaultColWidth="14.43" defaultRowHeight="15.0"/>
  <cols>
    <col customWidth="1" min="1" max="1" width="3.57"/>
    <col customWidth="1" min="2" max="2" width="10.71"/>
    <col customWidth="1" min="3" max="3" width="13.43"/>
    <col customWidth="1" min="4" max="26" width="10.71"/>
  </cols>
  <sheetData>
    <row r="1" ht="14.25" customHeight="1"/>
    <row r="2" ht="14.25" customHeight="1">
      <c r="B2" s="2" t="s">
        <v>59</v>
      </c>
      <c r="C2" s="3"/>
      <c r="D2" s="3"/>
      <c r="E2" s="3"/>
      <c r="F2" s="3"/>
      <c r="G2" s="3"/>
      <c r="H2" s="3"/>
      <c r="I2" s="3"/>
      <c r="J2" s="3"/>
      <c r="K2" s="3"/>
      <c r="L2" s="3"/>
      <c r="M2" s="3"/>
      <c r="N2" s="4"/>
    </row>
    <row r="3" ht="18.75" customHeight="1">
      <c r="A3" s="1"/>
      <c r="B3" s="68" t="s">
        <v>1</v>
      </c>
      <c r="C3" s="69"/>
      <c r="D3" s="69"/>
      <c r="E3" s="69"/>
      <c r="F3" s="69"/>
      <c r="G3" s="69"/>
      <c r="H3" s="69"/>
      <c r="I3" s="69"/>
      <c r="J3" s="69"/>
      <c r="K3" s="69"/>
      <c r="L3" s="69"/>
      <c r="M3" s="69"/>
      <c r="N3" s="70"/>
      <c r="O3" s="1"/>
      <c r="P3" s="1"/>
      <c r="Q3" s="1"/>
      <c r="R3" s="1"/>
      <c r="S3" s="1"/>
      <c r="T3" s="1"/>
      <c r="U3" s="1"/>
      <c r="V3" s="1"/>
      <c r="W3" s="1"/>
      <c r="X3" s="1"/>
      <c r="Y3" s="1"/>
      <c r="Z3" s="1"/>
    </row>
    <row r="4" ht="52.5" customHeight="1">
      <c r="A4" s="1"/>
      <c r="B4" s="71" t="s">
        <v>2</v>
      </c>
      <c r="C4" s="69"/>
      <c r="D4" s="69"/>
      <c r="E4" s="69"/>
      <c r="F4" s="69"/>
      <c r="G4" s="69"/>
      <c r="H4" s="69"/>
      <c r="I4" s="69"/>
      <c r="J4" s="69"/>
      <c r="K4" s="69"/>
      <c r="L4" s="69"/>
      <c r="M4" s="69"/>
      <c r="N4" s="70"/>
      <c r="O4" s="1"/>
      <c r="P4" s="1"/>
      <c r="Q4" s="1"/>
      <c r="R4" s="1"/>
      <c r="S4" s="1"/>
      <c r="T4" s="1"/>
      <c r="U4" s="1"/>
      <c r="V4" s="1"/>
      <c r="W4" s="1"/>
      <c r="X4" s="1"/>
      <c r="Y4" s="1"/>
      <c r="Z4" s="1"/>
    </row>
    <row r="5" ht="14.25" customHeight="1"/>
    <row r="6" ht="14.25" customHeight="1">
      <c r="B6" s="72" t="s">
        <v>60</v>
      </c>
      <c r="C6" s="72"/>
      <c r="D6" s="72"/>
      <c r="E6" s="73"/>
    </row>
    <row r="7" ht="14.25" customHeight="1">
      <c r="B7" s="74"/>
      <c r="C7" s="74"/>
      <c r="D7" s="74"/>
      <c r="E7" s="75"/>
    </row>
    <row r="8" ht="14.25" customHeight="1">
      <c r="B8" s="74"/>
      <c r="C8" s="74"/>
      <c r="D8" s="74"/>
      <c r="E8" s="75"/>
    </row>
    <row r="9" ht="14.25" customHeight="1"/>
    <row r="10" ht="14.25" customHeight="1">
      <c r="B10" s="76" t="s">
        <v>61</v>
      </c>
      <c r="C10" s="6"/>
      <c r="D10" s="6"/>
      <c r="E10" s="6"/>
      <c r="F10" s="6"/>
      <c r="G10" s="7"/>
      <c r="I10" s="77" t="s">
        <v>62</v>
      </c>
      <c r="J10" s="6"/>
      <c r="K10" s="6"/>
      <c r="L10" s="6"/>
      <c r="M10" s="6"/>
      <c r="N10" s="7"/>
    </row>
    <row r="11" ht="14.25" customHeight="1">
      <c r="B11" s="78" t="s">
        <v>63</v>
      </c>
      <c r="C11" s="79"/>
      <c r="D11" s="80"/>
      <c r="E11" s="81" t="s">
        <v>64</v>
      </c>
      <c r="F11" s="79"/>
      <c r="G11" s="82"/>
      <c r="I11" s="78" t="s">
        <v>65</v>
      </c>
      <c r="J11" s="79"/>
      <c r="K11" s="80"/>
      <c r="L11" s="81" t="s">
        <v>66</v>
      </c>
      <c r="M11" s="79"/>
      <c r="N11" s="82"/>
    </row>
    <row r="12" ht="14.25" customHeight="1">
      <c r="J12" s="83"/>
    </row>
    <row r="13" ht="14.25" customHeight="1">
      <c r="J13" s="83"/>
    </row>
    <row r="14" ht="14.25" customHeight="1">
      <c r="B14" s="84" t="s">
        <v>67</v>
      </c>
      <c r="C14" s="85" t="s">
        <v>68</v>
      </c>
      <c r="D14" s="85" t="s">
        <v>69</v>
      </c>
      <c r="E14" s="85" t="s">
        <v>70</v>
      </c>
      <c r="F14" s="85" t="s">
        <v>71</v>
      </c>
      <c r="G14" s="85" t="s">
        <v>72</v>
      </c>
      <c r="H14" s="86"/>
      <c r="I14" s="84" t="s">
        <v>67</v>
      </c>
      <c r="J14" s="85" t="s">
        <v>68</v>
      </c>
      <c r="K14" s="85" t="s">
        <v>69</v>
      </c>
      <c r="L14" s="85" t="s">
        <v>70</v>
      </c>
      <c r="M14" s="85" t="s">
        <v>71</v>
      </c>
      <c r="N14" s="85" t="s">
        <v>72</v>
      </c>
    </row>
    <row r="15" ht="14.25" customHeight="1">
      <c r="B15" s="87" t="s">
        <v>73</v>
      </c>
      <c r="C15" s="87">
        <v>1305.0</v>
      </c>
      <c r="D15" s="88" t="s">
        <v>74</v>
      </c>
      <c r="E15" s="89" t="s">
        <v>75</v>
      </c>
      <c r="F15" s="90">
        <v>3.575E8</v>
      </c>
      <c r="G15" s="91">
        <v>273946.36</v>
      </c>
      <c r="H15" s="86"/>
      <c r="I15" s="87" t="s">
        <v>73</v>
      </c>
      <c r="J15" s="87">
        <v>1305.0</v>
      </c>
      <c r="K15" s="88" t="s">
        <v>74</v>
      </c>
      <c r="L15" s="89" t="s">
        <v>75</v>
      </c>
      <c r="M15" s="90">
        <v>3.575E8</v>
      </c>
      <c r="N15" s="91">
        <v>273946.36</v>
      </c>
    </row>
    <row r="16" ht="14.25" customHeight="1">
      <c r="B16" s="92"/>
      <c r="C16" s="92"/>
      <c r="D16" s="88" t="s">
        <v>76</v>
      </c>
      <c r="E16" s="92"/>
      <c r="F16" s="90">
        <v>2.325E7</v>
      </c>
      <c r="G16" s="93">
        <v>17816.09</v>
      </c>
      <c r="H16" s="86"/>
      <c r="I16" s="92"/>
      <c r="J16" s="92"/>
      <c r="K16" s="88" t="s">
        <v>76</v>
      </c>
      <c r="L16" s="92"/>
      <c r="M16" s="90">
        <v>2.325E7</v>
      </c>
      <c r="N16" s="93">
        <v>17816.09</v>
      </c>
    </row>
    <row r="17" ht="14.25" customHeight="1">
      <c r="B17" s="92"/>
      <c r="C17" s="92"/>
      <c r="D17" s="94" t="s">
        <v>77</v>
      </c>
      <c r="E17" s="92"/>
      <c r="F17" s="95">
        <v>2.325E7</v>
      </c>
      <c r="G17" s="96">
        <v>17816.09</v>
      </c>
      <c r="H17" s="97"/>
      <c r="I17" s="92"/>
      <c r="J17" s="92"/>
      <c r="K17" s="94" t="s">
        <v>77</v>
      </c>
      <c r="L17" s="92"/>
      <c r="M17" s="95">
        <v>2.325E7</v>
      </c>
      <c r="N17" s="96">
        <v>17816.09</v>
      </c>
    </row>
    <row r="18" ht="14.25" customHeight="1">
      <c r="B18" s="92"/>
      <c r="C18" s="92"/>
      <c r="D18" s="88" t="s">
        <v>78</v>
      </c>
      <c r="E18" s="98"/>
      <c r="F18" s="98"/>
      <c r="G18" s="98"/>
      <c r="H18" s="62"/>
      <c r="I18" s="92"/>
      <c r="J18" s="92"/>
      <c r="K18" s="88" t="s">
        <v>78</v>
      </c>
      <c r="L18" s="98"/>
      <c r="M18" s="98"/>
      <c r="N18" s="98"/>
    </row>
    <row r="19" ht="14.25" customHeight="1">
      <c r="B19" s="92"/>
      <c r="C19" s="92"/>
      <c r="D19" s="87" t="s">
        <v>79</v>
      </c>
      <c r="E19" s="99" t="s">
        <v>80</v>
      </c>
      <c r="F19" s="60"/>
      <c r="G19" s="61"/>
      <c r="H19" s="86"/>
      <c r="I19" s="92"/>
      <c r="J19" s="92"/>
      <c r="K19" s="87" t="s">
        <v>79</v>
      </c>
      <c r="L19" s="100">
        <v>4500000.0</v>
      </c>
      <c r="M19" s="60"/>
      <c r="N19" s="61"/>
    </row>
    <row r="20" ht="14.25" customHeight="1">
      <c r="B20" s="92"/>
      <c r="C20" s="98"/>
      <c r="D20" s="98"/>
      <c r="E20" s="64"/>
      <c r="F20" s="65"/>
      <c r="G20" s="66"/>
      <c r="H20" s="86"/>
      <c r="I20" s="92"/>
      <c r="J20" s="98"/>
      <c r="K20" s="98"/>
      <c r="L20" s="64"/>
      <c r="M20" s="65"/>
      <c r="N20" s="66"/>
    </row>
    <row r="21" ht="69.0" customHeight="1">
      <c r="B21" s="92"/>
      <c r="C21" s="87">
        <v>1304.0</v>
      </c>
      <c r="D21" s="87" t="s">
        <v>81</v>
      </c>
      <c r="E21" s="87" t="s">
        <v>75</v>
      </c>
      <c r="F21" s="95">
        <v>1.3375E7</v>
      </c>
      <c r="G21" s="96">
        <v>10249.04</v>
      </c>
      <c r="H21" s="86"/>
      <c r="I21" s="92"/>
      <c r="J21" s="87">
        <v>1304.0</v>
      </c>
      <c r="K21" s="87" t="s">
        <v>81</v>
      </c>
      <c r="L21" s="87" t="s">
        <v>75</v>
      </c>
      <c r="M21" s="95">
        <v>1.3375E7</v>
      </c>
      <c r="N21" s="96">
        <v>10249.04</v>
      </c>
    </row>
    <row r="22" ht="15.0" customHeight="1">
      <c r="B22" s="98"/>
      <c r="C22" s="98"/>
      <c r="D22" s="98"/>
      <c r="E22" s="98"/>
      <c r="F22" s="98"/>
      <c r="G22" s="98"/>
      <c r="H22" s="86"/>
      <c r="I22" s="98"/>
      <c r="J22" s="98"/>
      <c r="K22" s="98"/>
      <c r="L22" s="98"/>
      <c r="M22" s="98"/>
      <c r="N22" s="98"/>
    </row>
    <row r="23" ht="21.0" customHeight="1">
      <c r="B23" s="87" t="s">
        <v>82</v>
      </c>
      <c r="C23" s="89" t="s">
        <v>83</v>
      </c>
      <c r="D23" s="94" t="s">
        <v>77</v>
      </c>
      <c r="E23" s="99" t="s">
        <v>84</v>
      </c>
      <c r="F23" s="60"/>
      <c r="G23" s="61"/>
      <c r="H23" s="86"/>
      <c r="I23" s="87" t="s">
        <v>82</v>
      </c>
      <c r="J23" s="89" t="s">
        <v>83</v>
      </c>
      <c r="K23" s="94" t="s">
        <v>77</v>
      </c>
      <c r="L23" s="100">
        <v>7750000.0</v>
      </c>
      <c r="M23" s="60"/>
      <c r="N23" s="61"/>
    </row>
    <row r="24" ht="15.0" customHeight="1">
      <c r="B24" s="98"/>
      <c r="C24" s="98"/>
      <c r="D24" s="88" t="s">
        <v>78</v>
      </c>
      <c r="E24" s="64"/>
      <c r="F24" s="65"/>
      <c r="G24" s="66"/>
      <c r="H24" s="86"/>
      <c r="I24" s="98"/>
      <c r="J24" s="98"/>
      <c r="K24" s="88" t="s">
        <v>78</v>
      </c>
      <c r="L24" s="64"/>
      <c r="M24" s="65"/>
      <c r="N24" s="66"/>
    </row>
    <row r="25" ht="27.0" customHeight="1">
      <c r="B25" s="87" t="s">
        <v>85</v>
      </c>
      <c r="C25" s="87" t="s">
        <v>86</v>
      </c>
      <c r="D25" s="87" t="s">
        <v>87</v>
      </c>
      <c r="E25" s="89" t="s">
        <v>75</v>
      </c>
      <c r="F25" s="95">
        <v>7.5E7</v>
      </c>
      <c r="G25" s="96">
        <v>669642.86</v>
      </c>
      <c r="H25" s="97"/>
      <c r="I25" s="87" t="s">
        <v>85</v>
      </c>
      <c r="J25" s="87" t="s">
        <v>86</v>
      </c>
      <c r="K25" s="87" t="s">
        <v>87</v>
      </c>
      <c r="L25" s="89" t="s">
        <v>75</v>
      </c>
      <c r="M25" s="95">
        <v>7.5E7</v>
      </c>
      <c r="N25" s="96">
        <v>669642.86</v>
      </c>
    </row>
    <row r="26" ht="14.25" customHeight="1">
      <c r="B26" s="92"/>
      <c r="C26" s="92"/>
      <c r="D26" s="98"/>
      <c r="E26" s="98"/>
      <c r="F26" s="98"/>
      <c r="G26" s="98"/>
      <c r="H26" s="62"/>
      <c r="I26" s="92"/>
      <c r="J26" s="92"/>
      <c r="K26" s="98"/>
      <c r="L26" s="98"/>
      <c r="M26" s="98"/>
      <c r="N26" s="98"/>
    </row>
    <row r="27" ht="14.25" customHeight="1">
      <c r="B27" s="92"/>
      <c r="C27" s="92"/>
      <c r="D27" s="87" t="s">
        <v>88</v>
      </c>
      <c r="E27" s="99" t="s">
        <v>89</v>
      </c>
      <c r="F27" s="60"/>
      <c r="G27" s="61"/>
      <c r="H27" s="86"/>
      <c r="I27" s="92"/>
      <c r="J27" s="92"/>
      <c r="K27" s="87" t="s">
        <v>88</v>
      </c>
      <c r="L27" s="99" t="s">
        <v>89</v>
      </c>
      <c r="M27" s="60"/>
      <c r="N27" s="61"/>
    </row>
    <row r="28" ht="14.25" customHeight="1">
      <c r="B28" s="98"/>
      <c r="C28" s="98"/>
      <c r="D28" s="98"/>
      <c r="E28" s="64"/>
      <c r="F28" s="65"/>
      <c r="G28" s="66"/>
      <c r="H28" s="86"/>
      <c r="I28" s="98"/>
      <c r="J28" s="98"/>
      <c r="K28" s="98"/>
      <c r="L28" s="64"/>
      <c r="M28" s="65"/>
      <c r="N28" s="66"/>
    </row>
    <row r="29" ht="21.0" customHeight="1">
      <c r="B29" s="87" t="s">
        <v>90</v>
      </c>
      <c r="C29" s="87" t="s">
        <v>91</v>
      </c>
      <c r="D29" s="94" t="s">
        <v>77</v>
      </c>
      <c r="E29" s="99" t="s">
        <v>92</v>
      </c>
      <c r="F29" s="60"/>
      <c r="G29" s="61"/>
      <c r="H29" s="86"/>
      <c r="I29" s="87" t="s">
        <v>90</v>
      </c>
      <c r="J29" s="87" t="s">
        <v>91</v>
      </c>
      <c r="K29" s="94" t="s">
        <v>77</v>
      </c>
      <c r="L29" s="99" t="s">
        <v>93</v>
      </c>
      <c r="M29" s="60"/>
      <c r="N29" s="61"/>
    </row>
    <row r="30" ht="14.25" customHeight="1">
      <c r="B30" s="92"/>
      <c r="C30" s="92"/>
      <c r="D30" s="94" t="s">
        <v>78</v>
      </c>
      <c r="E30" s="62"/>
      <c r="G30" s="63"/>
      <c r="H30" s="86"/>
      <c r="I30" s="92"/>
      <c r="J30" s="92"/>
      <c r="K30" s="94" t="s">
        <v>78</v>
      </c>
      <c r="L30" s="62"/>
      <c r="N30" s="63"/>
    </row>
    <row r="31" ht="14.25" customHeight="1">
      <c r="B31" s="92"/>
      <c r="C31" s="92"/>
      <c r="D31" s="101"/>
      <c r="E31" s="62"/>
      <c r="G31" s="63"/>
      <c r="H31" s="86"/>
      <c r="I31" s="92"/>
      <c r="J31" s="92"/>
      <c r="K31" s="101"/>
      <c r="L31" s="62"/>
      <c r="N31" s="63"/>
    </row>
    <row r="32" ht="15.0" customHeight="1">
      <c r="B32" s="92"/>
      <c r="C32" s="98"/>
      <c r="D32" s="102"/>
      <c r="E32" s="64"/>
      <c r="F32" s="65"/>
      <c r="G32" s="66"/>
      <c r="H32" s="86"/>
      <c r="I32" s="92"/>
      <c r="J32" s="98"/>
      <c r="K32" s="102"/>
      <c r="L32" s="64"/>
      <c r="M32" s="65"/>
      <c r="N32" s="66"/>
    </row>
    <row r="33" ht="14.25" customHeight="1">
      <c r="B33" s="92"/>
      <c r="C33" s="87">
        <v>210.0</v>
      </c>
      <c r="D33" s="87" t="s">
        <v>94</v>
      </c>
      <c r="E33" s="89" t="s">
        <v>75</v>
      </c>
      <c r="F33" s="95">
        <v>6500000.0</v>
      </c>
      <c r="G33" s="96">
        <v>30952.38</v>
      </c>
      <c r="H33" s="97"/>
      <c r="I33" s="92"/>
      <c r="J33" s="87">
        <v>210.0</v>
      </c>
      <c r="K33" s="87" t="s">
        <v>94</v>
      </c>
      <c r="L33" s="89" t="s">
        <v>75</v>
      </c>
      <c r="M33" s="95">
        <v>6500000.0</v>
      </c>
      <c r="N33" s="96">
        <v>30952.38</v>
      </c>
    </row>
    <row r="34" ht="14.25" customHeight="1">
      <c r="B34" s="98"/>
      <c r="C34" s="98"/>
      <c r="D34" s="98"/>
      <c r="E34" s="98"/>
      <c r="F34" s="98"/>
      <c r="G34" s="98"/>
      <c r="H34" s="62"/>
      <c r="I34" s="98"/>
      <c r="J34" s="98"/>
      <c r="K34" s="98"/>
      <c r="L34" s="98"/>
      <c r="M34" s="98"/>
      <c r="N34" s="98"/>
    </row>
    <row r="35" ht="15.0" customHeight="1">
      <c r="B35" s="103" t="s">
        <v>95</v>
      </c>
      <c r="C35" s="87">
        <v>69.0</v>
      </c>
      <c r="D35" s="87" t="s">
        <v>96</v>
      </c>
      <c r="E35" s="99" t="s">
        <v>97</v>
      </c>
      <c r="F35" s="60"/>
      <c r="G35" s="61"/>
      <c r="H35" s="86"/>
      <c r="I35" s="103" t="s">
        <v>95</v>
      </c>
      <c r="J35" s="87">
        <v>69.0</v>
      </c>
      <c r="K35" s="87" t="s">
        <v>96</v>
      </c>
      <c r="L35" s="99" t="s">
        <v>98</v>
      </c>
      <c r="M35" s="60"/>
      <c r="N35" s="61"/>
    </row>
    <row r="36" ht="14.25" customHeight="1">
      <c r="B36" s="103" t="s">
        <v>99</v>
      </c>
      <c r="C36" s="92"/>
      <c r="D36" s="92"/>
      <c r="E36" s="62"/>
      <c r="G36" s="63"/>
      <c r="H36" s="86"/>
      <c r="I36" s="103" t="s">
        <v>99</v>
      </c>
      <c r="J36" s="92"/>
      <c r="K36" s="92"/>
      <c r="L36" s="62"/>
      <c r="N36" s="63"/>
    </row>
    <row r="37" ht="14.25" customHeight="1">
      <c r="B37" s="103" t="s">
        <v>100</v>
      </c>
      <c r="C37" s="98"/>
      <c r="D37" s="98"/>
      <c r="E37" s="64"/>
      <c r="F37" s="65"/>
      <c r="G37" s="66"/>
      <c r="H37" s="86"/>
      <c r="I37" s="103" t="s">
        <v>100</v>
      </c>
      <c r="J37" s="98"/>
      <c r="K37" s="98"/>
      <c r="L37" s="64"/>
      <c r="M37" s="65"/>
      <c r="N37" s="66"/>
    </row>
    <row r="38" ht="14.25" customHeight="1">
      <c r="B38" s="87" t="s">
        <v>101</v>
      </c>
      <c r="C38" s="104" t="s">
        <v>102</v>
      </c>
      <c r="D38" s="87" t="s">
        <v>103</v>
      </c>
      <c r="E38" s="99" t="s">
        <v>104</v>
      </c>
      <c r="F38" s="60"/>
      <c r="G38" s="61"/>
      <c r="H38" s="97"/>
      <c r="I38" s="87" t="s">
        <v>101</v>
      </c>
      <c r="J38" s="105" t="s">
        <v>102</v>
      </c>
      <c r="K38" s="106" t="s">
        <v>103</v>
      </c>
      <c r="L38" s="107"/>
      <c r="M38" s="69"/>
      <c r="N38" s="70"/>
    </row>
    <row r="39" ht="14.25" customHeight="1">
      <c r="B39" s="92"/>
      <c r="C39" s="104"/>
      <c r="D39" s="92"/>
      <c r="E39" s="62"/>
      <c r="G39" s="63"/>
      <c r="H39" s="62"/>
      <c r="I39" s="92"/>
      <c r="J39" s="104"/>
      <c r="K39" s="87" t="s">
        <v>103</v>
      </c>
      <c r="L39" s="100" t="s">
        <v>89</v>
      </c>
      <c r="M39" s="60"/>
      <c r="N39" s="61"/>
    </row>
    <row r="40" ht="14.25" customHeight="1">
      <c r="B40" s="98"/>
      <c r="C40" s="88" t="s">
        <v>86</v>
      </c>
      <c r="D40" s="98"/>
      <c r="E40" s="64"/>
      <c r="F40" s="65"/>
      <c r="G40" s="66"/>
      <c r="H40" s="62"/>
      <c r="I40" s="98"/>
      <c r="J40" s="88" t="s">
        <v>86</v>
      </c>
      <c r="K40" s="98"/>
      <c r="L40" s="64"/>
      <c r="M40" s="65"/>
      <c r="N40" s="66"/>
    </row>
    <row r="41" ht="14.25" customHeight="1"/>
    <row r="42" ht="14.25" customHeight="1"/>
    <row r="43" ht="14.25" customHeight="1">
      <c r="B43" s="108" t="s">
        <v>105</v>
      </c>
      <c r="C43" s="60"/>
      <c r="D43" s="60"/>
      <c r="E43" s="60"/>
      <c r="F43" s="60"/>
      <c r="G43" s="60"/>
      <c r="H43" s="60"/>
      <c r="I43" s="60"/>
      <c r="J43" s="60"/>
      <c r="K43" s="60"/>
      <c r="L43" s="60"/>
      <c r="M43" s="60"/>
      <c r="N43" s="61"/>
    </row>
    <row r="44" ht="53.25" customHeight="1">
      <c r="B44" s="64"/>
      <c r="C44" s="65"/>
      <c r="D44" s="65"/>
      <c r="E44" s="65"/>
      <c r="F44" s="65"/>
      <c r="G44" s="65"/>
      <c r="H44" s="65"/>
      <c r="I44" s="65"/>
      <c r="J44" s="65"/>
      <c r="K44" s="65"/>
      <c r="L44" s="65"/>
      <c r="M44" s="65"/>
      <c r="N44" s="66"/>
    </row>
    <row r="45" ht="14.25" customHeight="1"/>
    <row r="46" ht="14.25" customHeight="1"/>
    <row r="47" ht="15.0" customHeight="1">
      <c r="A47" s="1"/>
      <c r="B47" s="67"/>
      <c r="C47" s="67"/>
      <c r="D47" s="67"/>
      <c r="E47" s="1"/>
      <c r="F47" s="1"/>
      <c r="G47" s="1"/>
      <c r="H47" s="1"/>
      <c r="I47" s="1"/>
      <c r="J47" s="1"/>
      <c r="K47" s="1"/>
      <c r="L47" s="1"/>
      <c r="M47" s="1"/>
      <c r="N47" s="1"/>
      <c r="O47" s="1"/>
      <c r="P47" s="1"/>
      <c r="Q47" s="1"/>
      <c r="R47" s="1"/>
      <c r="S47" s="1"/>
      <c r="T47" s="1"/>
      <c r="U47" s="1"/>
      <c r="V47" s="1"/>
      <c r="W47" s="1"/>
      <c r="X47" s="1"/>
      <c r="Y47" s="1"/>
      <c r="Z47" s="1"/>
    </row>
    <row r="48" ht="15.0"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89">
    <mergeCell ref="I11:K11"/>
    <mergeCell ref="L11:N11"/>
    <mergeCell ref="B2:N2"/>
    <mergeCell ref="B3:N3"/>
    <mergeCell ref="B4:N4"/>
    <mergeCell ref="B10:G10"/>
    <mergeCell ref="I10:N10"/>
    <mergeCell ref="B11:D11"/>
    <mergeCell ref="E11:G11"/>
    <mergeCell ref="G17:G18"/>
    <mergeCell ref="H17:H18"/>
    <mergeCell ref="M17:M18"/>
    <mergeCell ref="N17:N18"/>
    <mergeCell ref="L19:N20"/>
    <mergeCell ref="M21:M22"/>
    <mergeCell ref="N21:N22"/>
    <mergeCell ref="D19:D20"/>
    <mergeCell ref="E19:G20"/>
    <mergeCell ref="D21:D22"/>
    <mergeCell ref="E21:E22"/>
    <mergeCell ref="F21:F22"/>
    <mergeCell ref="G21:G22"/>
    <mergeCell ref="F33:F34"/>
    <mergeCell ref="E35:G37"/>
    <mergeCell ref="J35:J37"/>
    <mergeCell ref="E27:G28"/>
    <mergeCell ref="E29:G32"/>
    <mergeCell ref="I29:I34"/>
    <mergeCell ref="J29:J32"/>
    <mergeCell ref="D33:D34"/>
    <mergeCell ref="E33:E34"/>
    <mergeCell ref="J33:J34"/>
    <mergeCell ref="G33:G34"/>
    <mergeCell ref="E38:G40"/>
    <mergeCell ref="H38:H40"/>
    <mergeCell ref="I38:I40"/>
    <mergeCell ref="H33:H34"/>
    <mergeCell ref="K33:K34"/>
    <mergeCell ref="L33:L34"/>
    <mergeCell ref="M33:M34"/>
    <mergeCell ref="N33:N34"/>
    <mergeCell ref="L35:N37"/>
    <mergeCell ref="L38:N38"/>
    <mergeCell ref="L39:N40"/>
    <mergeCell ref="J21:J22"/>
    <mergeCell ref="K21:K22"/>
    <mergeCell ref="I23:I24"/>
    <mergeCell ref="J23:J24"/>
    <mergeCell ref="L23:N24"/>
    <mergeCell ref="B15:B22"/>
    <mergeCell ref="E15:E18"/>
    <mergeCell ref="I15:I22"/>
    <mergeCell ref="J15:J20"/>
    <mergeCell ref="L15:L18"/>
    <mergeCell ref="K19:K20"/>
    <mergeCell ref="L21:L22"/>
    <mergeCell ref="J25:J28"/>
    <mergeCell ref="K25:K26"/>
    <mergeCell ref="L25:L26"/>
    <mergeCell ref="M25:M26"/>
    <mergeCell ref="N25:N26"/>
    <mergeCell ref="K27:K28"/>
    <mergeCell ref="L27:N28"/>
    <mergeCell ref="L29:N32"/>
    <mergeCell ref="B25:B28"/>
    <mergeCell ref="B29:B34"/>
    <mergeCell ref="C29:C32"/>
    <mergeCell ref="C33:C34"/>
    <mergeCell ref="C35:C37"/>
    <mergeCell ref="D35:D37"/>
    <mergeCell ref="B38:B40"/>
    <mergeCell ref="D38:D40"/>
    <mergeCell ref="C15:C20"/>
    <mergeCell ref="C21:C22"/>
    <mergeCell ref="B23:B24"/>
    <mergeCell ref="C23:C24"/>
    <mergeCell ref="C25:C28"/>
    <mergeCell ref="D25:D26"/>
    <mergeCell ref="D27:D28"/>
    <mergeCell ref="F17:F18"/>
    <mergeCell ref="E23:G24"/>
    <mergeCell ref="E25:E26"/>
    <mergeCell ref="F25:F26"/>
    <mergeCell ref="G25:G26"/>
    <mergeCell ref="H25:H26"/>
    <mergeCell ref="I25:I28"/>
    <mergeCell ref="K35:K37"/>
    <mergeCell ref="K39:K40"/>
    <mergeCell ref="B43:N44"/>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showGridLines="0" workbookViewId="0"/>
  </sheetViews>
  <sheetFormatPr customHeight="1" defaultColWidth="14.43" defaultRowHeight="15.0"/>
  <cols>
    <col customWidth="1" min="1" max="1" width="6.43"/>
    <col customWidth="1" min="2" max="2" width="42.0"/>
    <col customWidth="1" min="3" max="7" width="27.57"/>
    <col customWidth="1" min="8" max="10" width="10.86"/>
    <col customWidth="1" min="11" max="11" width="20.86"/>
  </cols>
  <sheetData>
    <row r="1" ht="25.5" customHeight="1">
      <c r="A1" s="1"/>
      <c r="B1" s="1"/>
      <c r="C1" s="1"/>
      <c r="D1" s="1"/>
      <c r="E1" s="1"/>
      <c r="F1" s="1"/>
      <c r="G1" s="1"/>
      <c r="H1" s="1"/>
      <c r="I1" s="1"/>
      <c r="J1" s="1"/>
      <c r="K1" s="1"/>
      <c r="L1" s="1"/>
      <c r="M1" s="1"/>
      <c r="N1" s="1"/>
      <c r="O1" s="1"/>
      <c r="P1" s="1"/>
      <c r="Q1" s="1"/>
      <c r="R1" s="1"/>
      <c r="S1" s="1"/>
      <c r="T1" s="1"/>
      <c r="U1" s="1"/>
      <c r="V1" s="1"/>
      <c r="W1" s="1"/>
      <c r="X1" s="1"/>
      <c r="Y1" s="1"/>
      <c r="Z1" s="1"/>
    </row>
    <row r="2" ht="18.0" customHeight="1">
      <c r="A2" s="1"/>
      <c r="B2" s="2" t="s">
        <v>0</v>
      </c>
      <c r="C2" s="3"/>
      <c r="D2" s="3"/>
      <c r="E2" s="3"/>
      <c r="F2" s="3"/>
      <c r="G2" s="4"/>
      <c r="H2" s="1"/>
      <c r="I2" s="1"/>
      <c r="J2" s="1"/>
      <c r="K2" s="1"/>
      <c r="L2" s="1"/>
      <c r="M2" s="1"/>
      <c r="N2" s="1"/>
      <c r="O2" s="1"/>
      <c r="P2" s="1"/>
      <c r="Q2" s="1"/>
      <c r="R2" s="1"/>
      <c r="S2" s="1"/>
      <c r="T2" s="1"/>
      <c r="U2" s="1"/>
      <c r="V2" s="1"/>
      <c r="W2" s="1"/>
      <c r="X2" s="1"/>
      <c r="Y2" s="1"/>
      <c r="Z2" s="1"/>
    </row>
    <row r="3" ht="18.75" customHeight="1">
      <c r="A3" s="1"/>
      <c r="B3" s="5" t="s">
        <v>1</v>
      </c>
      <c r="C3" s="6"/>
      <c r="D3" s="6"/>
      <c r="E3" s="6"/>
      <c r="F3" s="6"/>
      <c r="G3" s="7"/>
      <c r="H3" s="1"/>
      <c r="I3" s="1"/>
      <c r="J3" s="1"/>
      <c r="K3" s="1"/>
      <c r="L3" s="1"/>
      <c r="M3" s="1"/>
      <c r="N3" s="1"/>
      <c r="O3" s="1"/>
      <c r="P3" s="1"/>
      <c r="Q3" s="1"/>
      <c r="R3" s="1"/>
      <c r="S3" s="1"/>
      <c r="T3" s="1"/>
      <c r="U3" s="1"/>
      <c r="V3" s="1"/>
      <c r="W3" s="1"/>
      <c r="X3" s="1"/>
      <c r="Y3" s="1"/>
      <c r="Z3" s="1"/>
    </row>
    <row r="4" ht="52.5" customHeight="1">
      <c r="A4" s="1"/>
      <c r="B4" s="8" t="s">
        <v>2</v>
      </c>
      <c r="C4" s="9"/>
      <c r="D4" s="9"/>
      <c r="E4" s="9"/>
      <c r="F4" s="9"/>
      <c r="G4" s="10"/>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18.75" customHeight="1">
      <c r="A6" s="1"/>
      <c r="B6" s="1"/>
      <c r="C6" s="1"/>
      <c r="D6" s="1"/>
      <c r="E6" s="1"/>
      <c r="F6" s="1"/>
      <c r="G6" s="1"/>
      <c r="H6" s="1"/>
      <c r="I6" s="1"/>
      <c r="J6" s="1"/>
      <c r="K6" s="1"/>
      <c r="L6" s="1"/>
      <c r="M6" s="1"/>
      <c r="N6" s="1"/>
      <c r="O6" s="1"/>
      <c r="P6" s="1"/>
      <c r="Q6" s="1"/>
      <c r="R6" s="1"/>
      <c r="S6" s="1"/>
      <c r="T6" s="1"/>
      <c r="U6" s="1"/>
      <c r="V6" s="1"/>
      <c r="W6" s="1"/>
      <c r="X6" s="1"/>
      <c r="Y6" s="1"/>
      <c r="Z6" s="1"/>
    </row>
    <row r="7" ht="18.75" customHeight="1">
      <c r="A7" s="1"/>
      <c r="B7" s="11" t="s">
        <v>106</v>
      </c>
      <c r="C7" s="12" t="s">
        <v>107</v>
      </c>
      <c r="D7" s="13"/>
      <c r="E7" s="13"/>
      <c r="F7" s="1"/>
      <c r="G7" s="1"/>
      <c r="H7" s="1"/>
      <c r="I7" s="1"/>
      <c r="J7" s="1"/>
      <c r="K7" s="1"/>
      <c r="L7" s="1"/>
      <c r="M7" s="1"/>
      <c r="N7" s="1"/>
      <c r="O7" s="1"/>
      <c r="P7" s="1"/>
      <c r="Q7" s="1"/>
      <c r="R7" s="1"/>
      <c r="S7" s="1"/>
      <c r="T7" s="1"/>
      <c r="U7" s="1"/>
      <c r="V7" s="1"/>
      <c r="W7" s="1"/>
      <c r="X7" s="1"/>
      <c r="Y7" s="1"/>
      <c r="Z7" s="1"/>
    </row>
    <row r="8" ht="18.75" customHeight="1">
      <c r="A8" s="1"/>
      <c r="B8" s="1"/>
      <c r="C8" s="1"/>
      <c r="D8" s="1"/>
      <c r="E8" s="1"/>
      <c r="F8" s="1"/>
      <c r="G8" s="1"/>
      <c r="H8" s="1"/>
      <c r="I8" s="1"/>
      <c r="J8" s="1"/>
      <c r="K8" s="1"/>
      <c r="L8" s="1"/>
      <c r="M8" s="1"/>
      <c r="N8" s="1"/>
      <c r="O8" s="1"/>
      <c r="P8" s="1"/>
      <c r="Q8" s="1"/>
      <c r="R8" s="1"/>
      <c r="S8" s="1"/>
      <c r="T8" s="1"/>
      <c r="U8" s="1"/>
      <c r="V8" s="1"/>
      <c r="W8" s="1"/>
      <c r="X8" s="1"/>
      <c r="Y8" s="1"/>
      <c r="Z8" s="1"/>
    </row>
    <row r="9" ht="18.75" customHeight="1">
      <c r="A9" s="1"/>
      <c r="B9" s="1"/>
      <c r="C9" s="1"/>
      <c r="D9" s="1"/>
      <c r="E9" s="1"/>
      <c r="F9" s="1"/>
      <c r="G9" s="1"/>
      <c r="H9" s="1"/>
      <c r="I9" s="1"/>
      <c r="J9" s="1"/>
      <c r="K9" s="1"/>
      <c r="L9" s="1"/>
      <c r="M9" s="1"/>
      <c r="N9" s="1"/>
      <c r="O9" s="1"/>
      <c r="P9" s="1"/>
      <c r="Q9" s="1"/>
      <c r="R9" s="1"/>
      <c r="S9" s="1"/>
      <c r="T9" s="1"/>
      <c r="U9" s="1"/>
      <c r="V9" s="1"/>
      <c r="W9" s="1"/>
      <c r="X9" s="1"/>
      <c r="Y9" s="1"/>
      <c r="Z9" s="1"/>
    </row>
    <row r="10" ht="18.75" customHeight="1">
      <c r="A10" s="109"/>
      <c r="B10" s="110" t="s">
        <v>108</v>
      </c>
      <c r="C10" s="111">
        <v>1.0</v>
      </c>
      <c r="D10" s="111">
        <v>2.0</v>
      </c>
      <c r="E10" s="111">
        <v>3.0</v>
      </c>
      <c r="F10" s="1"/>
      <c r="G10" s="1"/>
      <c r="H10" s="109"/>
      <c r="I10" s="109"/>
      <c r="J10" s="109"/>
      <c r="K10" s="109"/>
      <c r="L10" s="109"/>
      <c r="M10" s="109"/>
      <c r="N10" s="109"/>
      <c r="O10" s="109"/>
      <c r="P10" s="109"/>
      <c r="Q10" s="109"/>
      <c r="R10" s="109"/>
      <c r="S10" s="109"/>
      <c r="T10" s="109"/>
      <c r="U10" s="109"/>
      <c r="V10" s="109"/>
      <c r="W10" s="109"/>
      <c r="X10" s="109"/>
      <c r="Y10" s="109"/>
      <c r="Z10" s="109"/>
    </row>
    <row r="11" ht="18.75" customHeight="1">
      <c r="A11" s="1"/>
      <c r="B11" s="22" t="s">
        <v>109</v>
      </c>
      <c r="C11" s="83" t="s">
        <v>110</v>
      </c>
      <c r="D11" s="112" t="s">
        <v>111</v>
      </c>
      <c r="E11" s="112" t="s">
        <v>112</v>
      </c>
      <c r="F11" s="1"/>
      <c r="G11" s="1"/>
      <c r="H11" s="1"/>
      <c r="I11" s="1"/>
      <c r="J11" s="1"/>
      <c r="K11" s="1"/>
      <c r="L11" s="1"/>
      <c r="M11" s="1"/>
      <c r="N11" s="1"/>
      <c r="O11" s="1"/>
      <c r="P11" s="1"/>
      <c r="Q11" s="1"/>
      <c r="R11" s="1"/>
      <c r="S11" s="1"/>
      <c r="T11" s="1"/>
      <c r="U11" s="1"/>
      <c r="V11" s="1"/>
      <c r="W11" s="1"/>
      <c r="X11" s="1"/>
      <c r="Y11" s="1"/>
      <c r="Z11" s="1"/>
    </row>
    <row r="12" ht="18.75" customHeight="1">
      <c r="A12" s="1"/>
      <c r="B12" s="22" t="s">
        <v>113</v>
      </c>
      <c r="C12" s="113">
        <v>0.7</v>
      </c>
      <c r="D12" s="113">
        <v>0.15</v>
      </c>
      <c r="E12" s="113">
        <v>0.15</v>
      </c>
      <c r="F12" s="1"/>
      <c r="G12" s="1"/>
      <c r="H12" s="1"/>
      <c r="I12" s="1"/>
      <c r="J12" s="1"/>
      <c r="K12" s="1"/>
      <c r="L12" s="1"/>
      <c r="M12" s="1"/>
      <c r="N12" s="1"/>
      <c r="O12" s="1"/>
      <c r="P12" s="1"/>
      <c r="Q12" s="1"/>
      <c r="R12" s="1"/>
      <c r="S12" s="1"/>
      <c r="T12" s="1"/>
      <c r="U12" s="1"/>
      <c r="V12" s="1"/>
      <c r="W12" s="1"/>
      <c r="X12" s="1"/>
      <c r="Y12" s="1"/>
      <c r="Z12" s="1"/>
    </row>
    <row r="13" ht="18.75" customHeight="1">
      <c r="A13" s="1"/>
      <c r="B13" s="11"/>
      <c r="C13" s="14"/>
      <c r="D13" s="14"/>
      <c r="E13" s="14"/>
      <c r="F13" s="14"/>
      <c r="G13" s="14"/>
      <c r="H13" s="1"/>
      <c r="I13" s="1"/>
      <c r="J13" s="1"/>
      <c r="K13" s="1"/>
      <c r="L13" s="1"/>
      <c r="M13" s="1"/>
      <c r="N13" s="1"/>
      <c r="O13" s="1"/>
      <c r="P13" s="1"/>
      <c r="Q13" s="1"/>
      <c r="R13" s="1"/>
      <c r="S13" s="1"/>
      <c r="T13" s="1"/>
      <c r="U13" s="1"/>
      <c r="V13" s="1"/>
      <c r="W13" s="1"/>
      <c r="X13" s="1"/>
      <c r="Y13" s="1"/>
      <c r="Z13" s="1"/>
    </row>
    <row r="14" ht="21.0" customHeight="1">
      <c r="A14" s="1"/>
      <c r="B14" s="15" t="s">
        <v>5</v>
      </c>
      <c r="C14" s="16"/>
      <c r="D14" s="16"/>
      <c r="E14" s="16"/>
      <c r="F14" s="16"/>
      <c r="G14" s="17"/>
      <c r="H14" s="1"/>
      <c r="I14" s="1"/>
      <c r="J14" s="1"/>
      <c r="K14" s="1"/>
      <c r="L14" s="1"/>
      <c r="M14" s="1"/>
      <c r="N14" s="1"/>
      <c r="O14" s="1"/>
      <c r="P14" s="1"/>
      <c r="Q14" s="1"/>
      <c r="R14" s="1"/>
      <c r="S14" s="1"/>
      <c r="T14" s="1"/>
      <c r="U14" s="1"/>
      <c r="V14" s="1"/>
      <c r="W14" s="1"/>
      <c r="X14" s="1"/>
      <c r="Y14" s="1"/>
      <c r="Z14" s="1"/>
    </row>
    <row r="15" ht="18.75" customHeight="1">
      <c r="A15" s="1"/>
      <c r="B15" s="11"/>
      <c r="C15" s="14"/>
      <c r="D15" s="14"/>
      <c r="E15" s="14"/>
      <c r="F15" s="14"/>
      <c r="G15" s="14"/>
      <c r="H15" s="1"/>
      <c r="I15" s="1"/>
      <c r="J15" s="1"/>
      <c r="K15" s="1"/>
      <c r="L15" s="1"/>
      <c r="M15" s="1"/>
      <c r="N15" s="1"/>
      <c r="O15" s="1"/>
      <c r="P15" s="1"/>
      <c r="Q15" s="1"/>
      <c r="R15" s="1"/>
      <c r="S15" s="1"/>
      <c r="T15" s="1"/>
      <c r="U15" s="1"/>
      <c r="V15" s="1"/>
      <c r="W15" s="1"/>
      <c r="X15" s="1"/>
      <c r="Y15" s="1"/>
      <c r="Z15" s="1"/>
    </row>
    <row r="16" ht="18.0" customHeight="1">
      <c r="A16" s="1"/>
      <c r="B16" s="18" t="s">
        <v>114</v>
      </c>
      <c r="C16" s="19" t="str">
        <f>+C11</f>
        <v>BIENESTAR IPS</v>
      </c>
      <c r="D16" s="19" t="s">
        <v>111</v>
      </c>
      <c r="E16" s="19" t="s">
        <v>112</v>
      </c>
      <c r="F16" s="1"/>
      <c r="G16" s="1"/>
      <c r="H16" s="1"/>
      <c r="I16" s="1"/>
      <c r="J16" s="1"/>
      <c r="K16" s="1"/>
      <c r="L16" s="1"/>
      <c r="M16" s="1"/>
      <c r="N16" s="1"/>
      <c r="O16" s="1"/>
      <c r="P16" s="1"/>
      <c r="Q16" s="1"/>
      <c r="R16" s="1"/>
      <c r="S16" s="1"/>
      <c r="T16" s="1"/>
      <c r="U16" s="1"/>
      <c r="V16" s="1"/>
      <c r="W16" s="1"/>
      <c r="X16" s="1"/>
      <c r="Y16" s="1"/>
      <c r="Z16" s="1"/>
    </row>
    <row r="17" ht="18.0" customHeight="1">
      <c r="A17" s="1"/>
      <c r="B17" s="18" t="s">
        <v>113</v>
      </c>
      <c r="C17" s="114">
        <v>0.7</v>
      </c>
      <c r="D17" s="114">
        <v>0.15</v>
      </c>
      <c r="E17" s="114">
        <v>0.15</v>
      </c>
      <c r="F17" s="1"/>
      <c r="G17" s="1"/>
      <c r="H17" s="1"/>
      <c r="I17" s="1"/>
      <c r="J17" s="1"/>
      <c r="K17" s="1"/>
      <c r="L17" s="1"/>
      <c r="M17" s="1"/>
      <c r="N17" s="1"/>
      <c r="O17" s="1"/>
      <c r="P17" s="1"/>
      <c r="Q17" s="1"/>
      <c r="R17" s="1"/>
      <c r="S17" s="1"/>
      <c r="T17" s="1"/>
      <c r="U17" s="1"/>
      <c r="V17" s="1"/>
      <c r="W17" s="1"/>
      <c r="X17" s="1"/>
      <c r="Y17" s="1"/>
      <c r="Z17" s="1"/>
    </row>
    <row r="18" ht="18.0" customHeight="1">
      <c r="A18" s="11"/>
      <c r="B18" s="20" t="s">
        <v>9</v>
      </c>
      <c r="C18" s="21">
        <v>1.29305236E8</v>
      </c>
      <c r="D18" s="21">
        <v>1.14683394E8</v>
      </c>
      <c r="E18" s="21">
        <v>5.05235200418E11</v>
      </c>
      <c r="F18" s="11"/>
      <c r="G18" s="11"/>
      <c r="H18" s="11"/>
      <c r="I18" s="11"/>
      <c r="J18" s="11"/>
      <c r="K18" s="11"/>
      <c r="L18" s="11"/>
      <c r="M18" s="11"/>
      <c r="N18" s="11"/>
      <c r="O18" s="11"/>
      <c r="P18" s="11"/>
      <c r="Q18" s="11"/>
      <c r="R18" s="11"/>
      <c r="S18" s="11"/>
      <c r="T18" s="11"/>
      <c r="U18" s="11"/>
      <c r="V18" s="11"/>
      <c r="W18" s="11"/>
      <c r="X18" s="11"/>
      <c r="Y18" s="11"/>
      <c r="Z18" s="11"/>
    </row>
    <row r="19" ht="18.0" customHeight="1">
      <c r="A19" s="11"/>
      <c r="B19" s="20" t="s">
        <v>11</v>
      </c>
      <c r="C19" s="21">
        <v>3055102.0</v>
      </c>
      <c r="D19" s="21">
        <v>1.6437071E7</v>
      </c>
      <c r="E19" s="21">
        <v>2.6112915542E10</v>
      </c>
      <c r="F19" s="19" t="s">
        <v>8</v>
      </c>
      <c r="G19" s="1"/>
      <c r="H19" s="11"/>
      <c r="I19" s="11"/>
      <c r="J19" s="11"/>
      <c r="K19" s="11"/>
      <c r="L19" s="11"/>
      <c r="M19" s="11"/>
      <c r="N19" s="11"/>
      <c r="O19" s="11"/>
      <c r="P19" s="11"/>
      <c r="Q19" s="11"/>
      <c r="R19" s="11"/>
      <c r="S19" s="11"/>
      <c r="T19" s="11"/>
      <c r="U19" s="11"/>
      <c r="V19" s="11"/>
      <c r="W19" s="11"/>
      <c r="X19" s="11"/>
      <c r="Y19" s="11"/>
      <c r="Z19" s="11"/>
    </row>
    <row r="20" ht="18.0" customHeight="1">
      <c r="A20" s="11"/>
      <c r="B20" s="25" t="s">
        <v>13</v>
      </c>
      <c r="C20" s="21">
        <v>1.74710095E8</v>
      </c>
      <c r="D20" s="21">
        <v>3.13416322E8</v>
      </c>
      <c r="E20" s="21">
        <v>7.90505738089E11</v>
      </c>
      <c r="F20" s="22" t="s">
        <v>10</v>
      </c>
      <c r="G20" s="23">
        <v>4.7804113872E10</v>
      </c>
      <c r="H20" s="11"/>
      <c r="I20" s="11"/>
      <c r="J20" s="11"/>
      <c r="K20" s="11"/>
      <c r="L20" s="11"/>
      <c r="M20" s="11"/>
      <c r="N20" s="11"/>
      <c r="O20" s="11"/>
      <c r="P20" s="11"/>
      <c r="Q20" s="11"/>
      <c r="R20" s="11"/>
      <c r="S20" s="11"/>
      <c r="T20" s="11"/>
      <c r="U20" s="11"/>
      <c r="V20" s="11"/>
      <c r="W20" s="11"/>
      <c r="X20" s="11"/>
      <c r="Y20" s="11"/>
      <c r="Z20" s="11"/>
    </row>
    <row r="21" ht="18.0" customHeight="1">
      <c r="A21" s="11"/>
      <c r="B21" s="20" t="s">
        <v>15</v>
      </c>
      <c r="C21" s="21">
        <v>7.9202495E7</v>
      </c>
      <c r="D21" s="21">
        <v>6.2203812E7</v>
      </c>
      <c r="E21" s="21">
        <v>2.45746292054E11</v>
      </c>
      <c r="F21" s="22" t="s">
        <v>12</v>
      </c>
      <c r="G21" s="24">
        <v>1.327892052E9</v>
      </c>
      <c r="H21" s="11"/>
      <c r="I21" s="11"/>
      <c r="J21" s="11"/>
      <c r="K21" s="11"/>
      <c r="L21" s="11"/>
      <c r="M21" s="11"/>
      <c r="N21" s="11"/>
      <c r="O21" s="11"/>
      <c r="P21" s="11"/>
      <c r="Q21" s="11"/>
      <c r="R21" s="11"/>
      <c r="S21" s="11"/>
      <c r="T21" s="11"/>
      <c r="U21" s="11"/>
      <c r="V21" s="11"/>
      <c r="W21" s="11"/>
      <c r="X21" s="11"/>
      <c r="Y21" s="11"/>
      <c r="Z21" s="11"/>
    </row>
    <row r="22" ht="18.0" customHeight="1">
      <c r="A22" s="11"/>
      <c r="B22" s="25" t="s">
        <v>17</v>
      </c>
      <c r="C22" s="21">
        <v>1.00455137E8</v>
      </c>
      <c r="D22" s="21">
        <v>1.01914378E8</v>
      </c>
      <c r="E22" s="21">
        <v>2.98329838692E11</v>
      </c>
      <c r="F22" s="22" t="s">
        <v>14</v>
      </c>
      <c r="G22" s="24">
        <f>+G20/G21</f>
        <v>36</v>
      </c>
      <c r="H22" s="11"/>
      <c r="I22" s="11"/>
      <c r="J22" s="11"/>
      <c r="K22" s="11"/>
      <c r="L22" s="11"/>
      <c r="M22" s="11"/>
      <c r="N22" s="11"/>
      <c r="O22" s="11"/>
      <c r="P22" s="11"/>
      <c r="Q22" s="11"/>
      <c r="R22" s="11"/>
      <c r="S22" s="11"/>
      <c r="T22" s="11"/>
      <c r="U22" s="11"/>
      <c r="V22" s="11"/>
      <c r="W22" s="11"/>
      <c r="X22" s="11"/>
      <c r="Y22" s="11"/>
      <c r="Z22" s="11"/>
    </row>
    <row r="23" ht="18.0" customHeight="1">
      <c r="A23" s="11"/>
      <c r="B23" s="25" t="s">
        <v>18</v>
      </c>
      <c r="C23" s="21">
        <v>7.4254958E7</v>
      </c>
      <c r="D23" s="21">
        <v>2.11501944E8</v>
      </c>
      <c r="E23" s="21">
        <v>4.92175899397E11</v>
      </c>
      <c r="F23" s="22" t="s">
        <v>16</v>
      </c>
      <c r="G23" s="24">
        <f>+G21*12</f>
        <v>15934704624</v>
      </c>
      <c r="H23" s="11"/>
      <c r="I23" s="11"/>
      <c r="J23" s="11"/>
      <c r="K23" s="11"/>
      <c r="L23" s="11"/>
      <c r="M23" s="11"/>
      <c r="N23" s="11"/>
      <c r="O23" s="11"/>
      <c r="P23" s="11"/>
      <c r="Q23" s="11"/>
      <c r="R23" s="11"/>
      <c r="S23" s="11"/>
      <c r="T23" s="11"/>
      <c r="U23" s="11"/>
      <c r="V23" s="11"/>
      <c r="W23" s="11"/>
      <c r="X23" s="11"/>
      <c r="Y23" s="11"/>
      <c r="Z23" s="11"/>
    </row>
    <row r="24" ht="18.0" customHeight="1">
      <c r="A24" s="1"/>
      <c r="B24" s="25" t="s">
        <v>19</v>
      </c>
      <c r="C24" s="26">
        <v>3.2119205E7</v>
      </c>
      <c r="D24" s="115">
        <v>-2.1892199E7</v>
      </c>
      <c r="E24" s="21">
        <v>6.4134012493E10</v>
      </c>
      <c r="F24" s="1"/>
      <c r="G24" s="1"/>
      <c r="H24" s="1"/>
      <c r="I24" s="1"/>
      <c r="J24" s="27"/>
      <c r="K24" s="27"/>
      <c r="L24" s="1"/>
      <c r="M24" s="1"/>
      <c r="N24" s="1"/>
      <c r="O24" s="1"/>
      <c r="P24" s="1"/>
      <c r="Q24" s="1"/>
      <c r="R24" s="1"/>
      <c r="S24" s="1"/>
      <c r="T24" s="1"/>
      <c r="U24" s="1"/>
      <c r="V24" s="1"/>
      <c r="W24" s="1"/>
      <c r="X24" s="1"/>
      <c r="Y24" s="1"/>
      <c r="Z24" s="1"/>
    </row>
    <row r="25" ht="18.0" customHeight="1">
      <c r="A25" s="1"/>
      <c r="B25" s="28"/>
      <c r="C25" s="29">
        <f t="shared" ref="C25:E25" si="1">+C20-C22-C23</f>
        <v>0</v>
      </c>
      <c r="D25" s="29">
        <f t="shared" si="1"/>
        <v>0</v>
      </c>
      <c r="E25" s="29">
        <f t="shared" si="1"/>
        <v>0</v>
      </c>
      <c r="F25" s="1"/>
      <c r="G25" s="1"/>
      <c r="H25" s="1"/>
      <c r="I25" s="1"/>
      <c r="J25" s="27"/>
      <c r="K25" s="27"/>
      <c r="L25" s="1"/>
      <c r="M25" s="1"/>
      <c r="N25" s="1"/>
      <c r="O25" s="1"/>
      <c r="P25" s="1"/>
      <c r="Q25" s="1"/>
      <c r="R25" s="1"/>
      <c r="S25" s="1"/>
      <c r="T25" s="1"/>
      <c r="U25" s="1"/>
      <c r="V25" s="1"/>
      <c r="W25" s="1"/>
      <c r="X25" s="1"/>
      <c r="Y25" s="1"/>
      <c r="Z25" s="1"/>
    </row>
    <row r="26" ht="18.0"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34.5" customHeight="1">
      <c r="A27" s="1"/>
      <c r="B27" s="30" t="s">
        <v>20</v>
      </c>
      <c r="C27" s="30" t="s">
        <v>21</v>
      </c>
      <c r="D27" s="30" t="s">
        <v>22</v>
      </c>
      <c r="E27" s="30" t="s">
        <v>23</v>
      </c>
      <c r="F27" s="30" t="s">
        <v>24</v>
      </c>
      <c r="G27" s="1"/>
      <c r="H27" s="1"/>
      <c r="I27" s="1"/>
      <c r="J27" s="1"/>
      <c r="K27" s="1"/>
      <c r="L27" s="1"/>
      <c r="M27" s="1"/>
      <c r="N27" s="1"/>
      <c r="O27" s="1"/>
      <c r="P27" s="1"/>
      <c r="Q27" s="1"/>
      <c r="R27" s="1"/>
      <c r="S27" s="1"/>
      <c r="T27" s="1"/>
      <c r="U27" s="1"/>
      <c r="V27" s="1"/>
      <c r="W27" s="1"/>
      <c r="X27" s="1"/>
      <c r="Y27" s="1"/>
      <c r="Z27" s="1"/>
    </row>
    <row r="28" ht="16.5" customHeight="1">
      <c r="A28" s="1"/>
      <c r="B28" s="31" t="s">
        <v>25</v>
      </c>
      <c r="C28" s="9"/>
      <c r="D28" s="9"/>
      <c r="E28" s="9"/>
      <c r="F28" s="10"/>
      <c r="G28" s="1"/>
      <c r="H28" s="1"/>
      <c r="I28" s="1"/>
      <c r="J28" s="1"/>
      <c r="K28" s="1"/>
      <c r="L28" s="1"/>
      <c r="M28" s="1"/>
      <c r="N28" s="1"/>
      <c r="O28" s="1"/>
      <c r="P28" s="1"/>
      <c r="Q28" s="1"/>
      <c r="R28" s="1"/>
      <c r="S28" s="1"/>
      <c r="T28" s="1"/>
      <c r="U28" s="1"/>
      <c r="V28" s="1"/>
      <c r="W28" s="1"/>
      <c r="X28" s="1"/>
      <c r="Y28" s="1"/>
      <c r="Z28" s="1"/>
    </row>
    <row r="29" ht="30.0" customHeight="1">
      <c r="A29" s="1"/>
      <c r="B29" s="32" t="s">
        <v>26</v>
      </c>
      <c r="C29" s="33" t="s">
        <v>27</v>
      </c>
      <c r="D29" s="34" t="s">
        <v>28</v>
      </c>
      <c r="E29" s="116">
        <f>+(((C18-C19)/C21)*C17)+(((D18-D19)/D21)*D17)+(((E18-E19)/E21)*E17)</f>
        <v>1.645175253</v>
      </c>
      <c r="F29" s="34" t="s">
        <v>29</v>
      </c>
      <c r="G29" s="1"/>
      <c r="H29" s="1"/>
      <c r="I29" s="1"/>
      <c r="J29" s="1"/>
      <c r="K29" s="1"/>
      <c r="L29" s="1"/>
      <c r="M29" s="1"/>
      <c r="N29" s="1"/>
      <c r="O29" s="1"/>
      <c r="P29" s="1"/>
      <c r="Q29" s="1"/>
      <c r="R29" s="1"/>
      <c r="S29" s="1"/>
      <c r="T29" s="1"/>
      <c r="U29" s="1"/>
      <c r="V29" s="1"/>
      <c r="W29" s="1"/>
      <c r="X29" s="1"/>
      <c r="Y29" s="1"/>
      <c r="Z29" s="1"/>
    </row>
    <row r="30" ht="30.0" customHeight="1">
      <c r="A30" s="1"/>
      <c r="B30" s="36" t="s">
        <v>30</v>
      </c>
      <c r="C30" s="37" t="s">
        <v>31</v>
      </c>
      <c r="D30" s="34" t="s">
        <v>32</v>
      </c>
      <c r="E30" s="45">
        <f>+((C22/C20)*C17)+((D22/D20)*D17)+((E22/E20)*E17)</f>
        <v>0.5078718544</v>
      </c>
      <c r="F30" s="34" t="s">
        <v>29</v>
      </c>
      <c r="G30" s="1"/>
      <c r="H30" s="1"/>
      <c r="I30" s="1"/>
      <c r="J30" s="1"/>
      <c r="K30" s="1"/>
      <c r="L30" s="1"/>
      <c r="M30" s="1"/>
      <c r="N30" s="1"/>
      <c r="O30" s="1"/>
      <c r="P30" s="1"/>
      <c r="Q30" s="1"/>
      <c r="R30" s="1"/>
      <c r="S30" s="1"/>
      <c r="T30" s="1"/>
      <c r="U30" s="1"/>
      <c r="V30" s="1"/>
      <c r="W30" s="1"/>
      <c r="X30" s="1"/>
      <c r="Y30" s="1"/>
      <c r="Z30" s="1"/>
    </row>
    <row r="31" ht="39.0" customHeight="1">
      <c r="A31" s="1"/>
      <c r="B31" s="36" t="s">
        <v>34</v>
      </c>
      <c r="C31" s="40" t="s">
        <v>35</v>
      </c>
      <c r="D31" s="40" t="s">
        <v>36</v>
      </c>
      <c r="E31" s="41">
        <f>+C23+D23+E23</f>
        <v>492461656299</v>
      </c>
      <c r="F31" s="42" t="s">
        <v>29</v>
      </c>
      <c r="G31" s="1"/>
      <c r="H31" s="1"/>
      <c r="I31" s="1"/>
      <c r="J31" s="1"/>
      <c r="K31" s="1"/>
      <c r="L31" s="1"/>
      <c r="M31" s="1"/>
      <c r="N31" s="1"/>
      <c r="O31" s="1"/>
      <c r="P31" s="1"/>
      <c r="Q31" s="1"/>
      <c r="R31" s="1"/>
      <c r="S31" s="1"/>
      <c r="T31" s="1"/>
      <c r="U31" s="1"/>
      <c r="V31" s="1"/>
      <c r="W31" s="1"/>
      <c r="X31" s="1"/>
      <c r="Y31" s="1"/>
      <c r="Z31" s="1"/>
    </row>
    <row r="32" ht="16.5" customHeight="1">
      <c r="A32" s="1"/>
      <c r="B32" s="31" t="s">
        <v>37</v>
      </c>
      <c r="C32" s="9"/>
      <c r="D32" s="9"/>
      <c r="E32" s="9"/>
      <c r="F32" s="10"/>
      <c r="G32" s="1"/>
      <c r="H32" s="1"/>
      <c r="I32" s="1"/>
      <c r="J32" s="1"/>
      <c r="K32" s="1"/>
      <c r="L32" s="1"/>
      <c r="M32" s="1"/>
      <c r="N32" s="1"/>
      <c r="O32" s="1"/>
      <c r="P32" s="1"/>
      <c r="Q32" s="1"/>
      <c r="R32" s="1"/>
      <c r="S32" s="1"/>
      <c r="T32" s="1"/>
      <c r="U32" s="1"/>
      <c r="V32" s="1"/>
      <c r="W32" s="1"/>
      <c r="X32" s="1"/>
      <c r="Y32" s="1"/>
      <c r="Z32" s="1"/>
    </row>
    <row r="33" ht="30.0" customHeight="1">
      <c r="A33" s="1"/>
      <c r="B33" s="32" t="s">
        <v>38</v>
      </c>
      <c r="C33" s="43" t="s">
        <v>39</v>
      </c>
      <c r="D33" s="44" t="s">
        <v>40</v>
      </c>
      <c r="E33" s="45">
        <f>+(C24/C20)*C17+(D24/D20)*D17+(E24/E20)*E17</f>
        <v>0.1303820284</v>
      </c>
      <c r="F33" s="44" t="s">
        <v>29</v>
      </c>
      <c r="G33" s="1"/>
      <c r="H33" s="1"/>
      <c r="I33" s="1"/>
      <c r="J33" s="1"/>
      <c r="K33" s="1"/>
      <c r="L33" s="1"/>
      <c r="M33" s="1"/>
      <c r="N33" s="1"/>
      <c r="O33" s="1"/>
      <c r="P33" s="1"/>
      <c r="Q33" s="1"/>
      <c r="R33" s="1"/>
      <c r="S33" s="1"/>
      <c r="T33" s="1"/>
      <c r="U33" s="1"/>
      <c r="V33" s="1"/>
      <c r="W33" s="1"/>
      <c r="X33" s="1"/>
      <c r="Y33" s="1"/>
      <c r="Z33" s="1"/>
    </row>
    <row r="34" ht="30.0" customHeight="1">
      <c r="A34" s="1"/>
      <c r="B34" s="46" t="s">
        <v>41</v>
      </c>
      <c r="C34" s="37" t="s">
        <v>42</v>
      </c>
      <c r="D34" s="34" t="s">
        <v>43</v>
      </c>
      <c r="E34" s="45">
        <f>+(C24/C23)*C17+(D24/D23)*D17+(E24/E23)*E17</f>
        <v>0.3068069264</v>
      </c>
      <c r="F34" s="34" t="s">
        <v>29</v>
      </c>
      <c r="G34" s="1"/>
      <c r="H34" s="1"/>
      <c r="I34" s="1"/>
      <c r="J34" s="1"/>
      <c r="K34" s="1"/>
      <c r="L34" s="1"/>
      <c r="M34" s="1"/>
      <c r="N34" s="1"/>
      <c r="O34" s="1"/>
      <c r="P34" s="1"/>
      <c r="Q34" s="1"/>
      <c r="R34" s="1"/>
      <c r="S34" s="1"/>
      <c r="T34" s="1"/>
      <c r="U34" s="1"/>
      <c r="V34" s="1"/>
      <c r="W34" s="1"/>
      <c r="X34" s="1"/>
      <c r="Y34" s="1"/>
      <c r="Z34" s="1"/>
    </row>
    <row r="35" ht="18.0" customHeight="1">
      <c r="A35" s="1"/>
      <c r="B35" s="28"/>
      <c r="C35" s="1"/>
      <c r="D35" s="1"/>
      <c r="E35" s="1"/>
      <c r="F35" s="1"/>
      <c r="G35" s="1"/>
      <c r="H35" s="1"/>
      <c r="I35" s="1"/>
      <c r="J35" s="27"/>
      <c r="K35" s="27"/>
      <c r="L35" s="1"/>
      <c r="M35" s="1"/>
      <c r="N35" s="1"/>
      <c r="O35" s="1"/>
      <c r="P35" s="1"/>
      <c r="Q35" s="1"/>
      <c r="R35" s="1"/>
      <c r="S35" s="1"/>
      <c r="T35" s="1"/>
      <c r="U35" s="1"/>
      <c r="V35" s="1"/>
      <c r="W35" s="1"/>
      <c r="X35" s="1"/>
      <c r="Y35" s="1"/>
      <c r="Z35" s="1"/>
    </row>
    <row r="36" ht="18.0" customHeight="1">
      <c r="A36" s="1"/>
      <c r="B36" s="15" t="s">
        <v>44</v>
      </c>
      <c r="C36" s="16"/>
      <c r="D36" s="16"/>
      <c r="E36" s="16"/>
      <c r="F36" s="16"/>
      <c r="G36" s="17"/>
      <c r="H36" s="1"/>
      <c r="I36" s="1"/>
      <c r="J36" s="27"/>
      <c r="K36" s="27"/>
      <c r="L36" s="1"/>
      <c r="M36" s="1"/>
      <c r="N36" s="1"/>
      <c r="O36" s="1"/>
      <c r="P36" s="1"/>
      <c r="Q36" s="1"/>
      <c r="R36" s="1"/>
      <c r="S36" s="1"/>
      <c r="T36" s="1"/>
      <c r="U36" s="1"/>
      <c r="V36" s="1"/>
      <c r="W36" s="1"/>
      <c r="X36" s="1"/>
      <c r="Y36" s="1"/>
      <c r="Z36" s="1"/>
    </row>
    <row r="37" ht="18.0"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5.75" customHeight="1">
      <c r="A38" s="47" t="s">
        <v>45</v>
      </c>
      <c r="B38" s="48" t="s">
        <v>46</v>
      </c>
      <c r="C38" s="49" t="s">
        <v>24</v>
      </c>
      <c r="D38" s="49" t="str">
        <f t="shared" ref="D38:G38" si="2">+D16</f>
        <v>EVEDISA</v>
      </c>
      <c r="E38" s="49" t="str">
        <f t="shared" si="2"/>
        <v>CLINICA GENERAL DEL NORTE</v>
      </c>
      <c r="F38" s="49" t="str">
        <f t="shared" si="2"/>
        <v/>
      </c>
      <c r="G38" s="49" t="str">
        <f t="shared" si="2"/>
        <v/>
      </c>
      <c r="H38" s="1"/>
      <c r="I38" s="1"/>
      <c r="J38" s="1"/>
      <c r="K38" s="1"/>
      <c r="L38" s="1"/>
      <c r="M38" s="1"/>
      <c r="N38" s="1"/>
      <c r="O38" s="1"/>
      <c r="P38" s="1"/>
      <c r="Q38" s="1"/>
      <c r="R38" s="1"/>
      <c r="S38" s="1"/>
      <c r="T38" s="1"/>
      <c r="U38" s="1"/>
      <c r="V38" s="1"/>
      <c r="W38" s="1"/>
      <c r="X38" s="1"/>
      <c r="Y38" s="1"/>
      <c r="Z38" s="1"/>
    </row>
    <row r="39" ht="54.0" customHeight="1">
      <c r="A39" s="50">
        <v>1.0</v>
      </c>
      <c r="B39" s="51" t="s">
        <v>47</v>
      </c>
      <c r="C39" s="52" t="s">
        <v>48</v>
      </c>
      <c r="D39" s="52" t="s">
        <v>48</v>
      </c>
      <c r="E39" s="52" t="s">
        <v>48</v>
      </c>
      <c r="F39" s="52"/>
      <c r="G39" s="52"/>
      <c r="H39" s="1"/>
      <c r="I39" s="1"/>
      <c r="J39" s="1"/>
      <c r="K39" s="1"/>
      <c r="L39" s="1"/>
      <c r="M39" s="1"/>
      <c r="N39" s="1"/>
      <c r="O39" s="1"/>
      <c r="P39" s="1"/>
      <c r="Q39" s="1"/>
      <c r="R39" s="1"/>
      <c r="S39" s="1"/>
      <c r="T39" s="1"/>
      <c r="U39" s="1"/>
      <c r="V39" s="1"/>
      <c r="W39" s="1"/>
      <c r="X39" s="1"/>
      <c r="Y39" s="1"/>
      <c r="Z39" s="1"/>
    </row>
    <row r="40" ht="46.5" customHeight="1">
      <c r="A40" s="50">
        <v>1.0</v>
      </c>
      <c r="B40" s="51" t="s">
        <v>49</v>
      </c>
      <c r="C40" s="52" t="s">
        <v>48</v>
      </c>
      <c r="D40" s="52" t="s">
        <v>48</v>
      </c>
      <c r="E40" s="52" t="s">
        <v>48</v>
      </c>
      <c r="F40" s="52"/>
      <c r="G40" s="52"/>
      <c r="H40" s="1"/>
      <c r="I40" s="1"/>
      <c r="J40" s="1"/>
      <c r="K40" s="1"/>
      <c r="L40" s="1"/>
      <c r="M40" s="1"/>
      <c r="N40" s="1"/>
      <c r="O40" s="1"/>
      <c r="P40" s="1"/>
      <c r="Q40" s="1"/>
      <c r="R40" s="1"/>
      <c r="S40" s="1"/>
      <c r="T40" s="1"/>
      <c r="U40" s="1"/>
      <c r="V40" s="1"/>
      <c r="W40" s="1"/>
      <c r="X40" s="1"/>
      <c r="Y40" s="1"/>
      <c r="Z40" s="1"/>
    </row>
    <row r="41" ht="32.25" customHeight="1">
      <c r="A41" s="50">
        <v>1.0</v>
      </c>
      <c r="B41" s="51" t="s">
        <v>50</v>
      </c>
      <c r="C41" s="52" t="s">
        <v>48</v>
      </c>
      <c r="D41" s="52" t="s">
        <v>48</v>
      </c>
      <c r="E41" s="52" t="s">
        <v>48</v>
      </c>
      <c r="F41" s="52"/>
      <c r="G41" s="52"/>
      <c r="H41" s="1"/>
      <c r="I41" s="1"/>
      <c r="J41" s="1"/>
      <c r="K41" s="1"/>
      <c r="L41" s="1"/>
      <c r="M41" s="1"/>
      <c r="N41" s="1"/>
      <c r="O41" s="1"/>
      <c r="P41" s="1"/>
      <c r="Q41" s="1"/>
      <c r="R41" s="1"/>
      <c r="S41" s="1"/>
      <c r="T41" s="1"/>
      <c r="U41" s="1"/>
      <c r="V41" s="1"/>
      <c r="W41" s="1"/>
      <c r="X41" s="1"/>
      <c r="Y41" s="1"/>
      <c r="Z41" s="1"/>
    </row>
    <row r="42" ht="49.5" customHeight="1">
      <c r="A42" s="50">
        <v>1.0</v>
      </c>
      <c r="B42" s="51" t="s">
        <v>51</v>
      </c>
      <c r="C42" s="52" t="s">
        <v>48</v>
      </c>
      <c r="D42" s="52" t="s">
        <v>48</v>
      </c>
      <c r="E42" s="52" t="s">
        <v>48</v>
      </c>
      <c r="F42" s="52"/>
      <c r="G42" s="52"/>
      <c r="H42" s="1"/>
      <c r="I42" s="1"/>
      <c r="J42" s="1"/>
      <c r="K42" s="1"/>
      <c r="L42" s="1"/>
      <c r="M42" s="1"/>
      <c r="N42" s="1"/>
      <c r="O42" s="1"/>
      <c r="P42" s="1"/>
      <c r="Q42" s="1"/>
      <c r="R42" s="1"/>
      <c r="S42" s="1"/>
      <c r="T42" s="1"/>
      <c r="U42" s="1"/>
      <c r="V42" s="1"/>
      <c r="W42" s="1"/>
      <c r="X42" s="1"/>
      <c r="Y42" s="1"/>
      <c r="Z42" s="1"/>
    </row>
    <row r="43" ht="15.75" customHeight="1">
      <c r="A43" s="50">
        <v>2.0</v>
      </c>
      <c r="B43" s="51" t="s">
        <v>52</v>
      </c>
      <c r="C43" s="52" t="s">
        <v>48</v>
      </c>
      <c r="D43" s="52" t="s">
        <v>48</v>
      </c>
      <c r="E43" s="52" t="s">
        <v>48</v>
      </c>
      <c r="F43" s="52"/>
      <c r="G43" s="52"/>
      <c r="H43" s="1"/>
      <c r="I43" s="1"/>
      <c r="J43" s="1"/>
      <c r="K43" s="1"/>
      <c r="L43" s="1"/>
      <c r="M43" s="1"/>
      <c r="N43" s="1"/>
      <c r="O43" s="1"/>
      <c r="P43" s="1"/>
      <c r="Q43" s="1"/>
      <c r="R43" s="1"/>
      <c r="S43" s="1"/>
      <c r="T43" s="1"/>
      <c r="U43" s="1"/>
      <c r="V43" s="1"/>
      <c r="W43" s="1"/>
      <c r="X43" s="1"/>
      <c r="Y43" s="1"/>
      <c r="Z43" s="1"/>
    </row>
    <row r="44" ht="15.75" customHeight="1">
      <c r="A44" s="50">
        <v>2.0</v>
      </c>
      <c r="B44" s="51" t="s">
        <v>53</v>
      </c>
      <c r="C44" s="52" t="s">
        <v>48</v>
      </c>
      <c r="D44" s="52" t="s">
        <v>48</v>
      </c>
      <c r="E44" s="52" t="s">
        <v>48</v>
      </c>
      <c r="F44" s="52"/>
      <c r="G44" s="52"/>
      <c r="H44" s="1"/>
      <c r="I44" s="1"/>
      <c r="J44" s="1"/>
      <c r="K44" s="1"/>
      <c r="L44" s="1"/>
      <c r="M44" s="1"/>
      <c r="N44" s="1"/>
      <c r="O44" s="1"/>
      <c r="P44" s="1"/>
      <c r="Q44" s="1"/>
      <c r="R44" s="1"/>
      <c r="S44" s="1"/>
      <c r="T44" s="1"/>
      <c r="U44" s="1"/>
      <c r="V44" s="1"/>
      <c r="W44" s="1"/>
      <c r="X44" s="1"/>
      <c r="Y44" s="1"/>
      <c r="Z44" s="1"/>
    </row>
    <row r="45" ht="15.75" customHeight="1">
      <c r="A45" s="50">
        <v>3.0</v>
      </c>
      <c r="B45" s="51" t="s">
        <v>54</v>
      </c>
      <c r="C45" s="52" t="s">
        <v>48</v>
      </c>
      <c r="D45" s="52" t="s">
        <v>48</v>
      </c>
      <c r="E45" s="52" t="s">
        <v>48</v>
      </c>
      <c r="F45" s="52"/>
      <c r="G45" s="52"/>
      <c r="H45" s="1"/>
      <c r="I45" s="1"/>
      <c r="J45" s="1"/>
      <c r="K45" s="1"/>
      <c r="L45" s="1"/>
      <c r="M45" s="1"/>
      <c r="N45" s="1"/>
      <c r="O45" s="1"/>
      <c r="P45" s="1"/>
      <c r="Q45" s="1"/>
      <c r="R45" s="1"/>
      <c r="S45" s="1"/>
      <c r="T45" s="1"/>
      <c r="U45" s="1"/>
      <c r="V45" s="1"/>
      <c r="W45" s="1"/>
      <c r="X45" s="1"/>
      <c r="Y45" s="1"/>
      <c r="Z45" s="1"/>
    </row>
    <row r="46" ht="22.5" customHeight="1">
      <c r="A46" s="53"/>
      <c r="B46" s="1"/>
      <c r="C46" s="1"/>
      <c r="D46" s="1"/>
      <c r="E46" s="1"/>
      <c r="F46" s="1"/>
      <c r="G46" s="1"/>
      <c r="H46" s="1"/>
      <c r="I46" s="1"/>
      <c r="J46" s="1"/>
      <c r="K46" s="1"/>
      <c r="L46" s="1"/>
      <c r="M46" s="1"/>
      <c r="N46" s="1"/>
      <c r="O46" s="1"/>
      <c r="P46" s="1"/>
      <c r="Q46" s="1"/>
      <c r="R46" s="1"/>
      <c r="S46" s="1"/>
      <c r="T46" s="1"/>
      <c r="U46" s="1"/>
      <c r="V46" s="1"/>
      <c r="W46" s="1"/>
      <c r="X46" s="1"/>
      <c r="Y46" s="1"/>
      <c r="Z46" s="1"/>
    </row>
    <row r="47" ht="28.5" customHeight="1">
      <c r="A47" s="54"/>
      <c r="B47" s="55" t="s">
        <v>55</v>
      </c>
      <c r="C47" s="58" t="s">
        <v>29</v>
      </c>
      <c r="D47" s="57"/>
      <c r="E47" s="57"/>
      <c r="F47" s="57"/>
      <c r="G47" s="57"/>
      <c r="H47" s="57"/>
      <c r="I47" s="57"/>
      <c r="J47" s="57"/>
      <c r="K47" s="57"/>
      <c r="L47" s="57"/>
      <c r="M47" s="57"/>
      <c r="N47" s="57"/>
      <c r="O47" s="57"/>
      <c r="P47" s="57"/>
      <c r="Q47" s="57"/>
      <c r="R47" s="57"/>
      <c r="S47" s="57"/>
      <c r="T47" s="57"/>
      <c r="U47" s="57"/>
      <c r="V47" s="57"/>
      <c r="W47" s="57"/>
      <c r="X47" s="57"/>
      <c r="Y47" s="57"/>
      <c r="Z47" s="57"/>
    </row>
    <row r="48" ht="28.5" customHeight="1">
      <c r="A48" s="54"/>
      <c r="B48" s="55" t="s">
        <v>56</v>
      </c>
      <c r="C48" s="58" t="s">
        <v>29</v>
      </c>
      <c r="D48" s="57"/>
      <c r="E48" s="57"/>
      <c r="F48" s="57"/>
      <c r="G48" s="57"/>
      <c r="H48" s="57"/>
      <c r="I48" s="57"/>
      <c r="J48" s="57"/>
      <c r="K48" s="57"/>
      <c r="L48" s="57"/>
      <c r="M48" s="57"/>
      <c r="N48" s="57"/>
      <c r="O48" s="57"/>
      <c r="P48" s="57"/>
      <c r="Q48" s="57"/>
      <c r="R48" s="57"/>
      <c r="S48" s="57"/>
      <c r="T48" s="57"/>
      <c r="U48" s="57"/>
      <c r="V48" s="57"/>
      <c r="W48" s="57"/>
      <c r="X48" s="57"/>
      <c r="Y48" s="57"/>
      <c r="Z48" s="57"/>
    </row>
    <row r="49" ht="28.5" customHeight="1">
      <c r="A49" s="54"/>
      <c r="B49" s="55" t="s">
        <v>57</v>
      </c>
      <c r="C49" s="58" t="s">
        <v>29</v>
      </c>
      <c r="D49" s="57"/>
      <c r="E49" s="57"/>
      <c r="F49" s="57"/>
      <c r="G49" s="57"/>
      <c r="H49" s="57"/>
      <c r="I49" s="57"/>
      <c r="J49" s="57"/>
      <c r="K49" s="57"/>
      <c r="L49" s="57"/>
      <c r="M49" s="57"/>
      <c r="N49" s="57"/>
      <c r="O49" s="57"/>
      <c r="P49" s="57"/>
      <c r="Q49" s="57"/>
      <c r="R49" s="57"/>
      <c r="S49" s="57"/>
      <c r="T49" s="57"/>
      <c r="U49" s="57"/>
      <c r="V49" s="57"/>
      <c r="W49" s="57"/>
      <c r="X49" s="57"/>
      <c r="Y49" s="57"/>
      <c r="Z49" s="57"/>
    </row>
    <row r="50" ht="22.5" customHeight="1">
      <c r="A50" s="53"/>
      <c r="B50" s="1"/>
      <c r="C50" s="1"/>
      <c r="D50" s="1"/>
      <c r="E50" s="1"/>
      <c r="F50" s="1"/>
      <c r="G50" s="1"/>
      <c r="H50" s="1"/>
      <c r="I50" s="1"/>
      <c r="J50" s="1"/>
      <c r="K50" s="1"/>
      <c r="L50" s="1"/>
      <c r="M50" s="1"/>
      <c r="N50" s="1"/>
      <c r="O50" s="1"/>
      <c r="P50" s="1"/>
      <c r="Q50" s="1"/>
      <c r="R50" s="1"/>
      <c r="S50" s="1"/>
      <c r="T50" s="1"/>
      <c r="U50" s="1"/>
      <c r="V50" s="1"/>
      <c r="W50" s="1"/>
      <c r="X50" s="1"/>
      <c r="Y50" s="1"/>
      <c r="Z50" s="1"/>
    </row>
    <row r="51" ht="15.0" customHeight="1">
      <c r="A51" s="53"/>
      <c r="B51" s="117" t="s">
        <v>115</v>
      </c>
      <c r="C51" s="60"/>
      <c r="D51" s="60"/>
      <c r="E51" s="60"/>
      <c r="F51" s="60"/>
      <c r="G51" s="61"/>
      <c r="H51" s="1"/>
      <c r="I51" s="1"/>
      <c r="J51" s="1"/>
      <c r="K51" s="1"/>
      <c r="L51" s="1"/>
      <c r="M51" s="1"/>
      <c r="N51" s="1"/>
      <c r="O51" s="1"/>
      <c r="P51" s="1"/>
      <c r="Q51" s="1"/>
      <c r="R51" s="1"/>
      <c r="S51" s="1"/>
      <c r="T51" s="1"/>
      <c r="U51" s="1"/>
      <c r="V51" s="1"/>
      <c r="W51" s="1"/>
      <c r="X51" s="1"/>
      <c r="Y51" s="1"/>
      <c r="Z51" s="1"/>
    </row>
    <row r="52" ht="15.0" customHeight="1">
      <c r="A52" s="1"/>
      <c r="B52" s="62"/>
      <c r="G52" s="63"/>
      <c r="H52" s="1"/>
      <c r="I52" s="1"/>
      <c r="J52" s="1"/>
      <c r="K52" s="1"/>
      <c r="L52" s="1"/>
      <c r="M52" s="1"/>
      <c r="N52" s="1"/>
      <c r="O52" s="1"/>
      <c r="P52" s="1"/>
      <c r="Q52" s="1"/>
      <c r="R52" s="1"/>
      <c r="S52" s="1"/>
      <c r="T52" s="1"/>
      <c r="U52" s="1"/>
      <c r="V52" s="1"/>
      <c r="W52" s="1"/>
      <c r="X52" s="1"/>
      <c r="Y52" s="1"/>
      <c r="Z52" s="1"/>
    </row>
    <row r="53" ht="15.0" customHeight="1">
      <c r="A53" s="1"/>
      <c r="B53" s="62"/>
      <c r="G53" s="63"/>
      <c r="H53" s="1"/>
      <c r="I53" s="1"/>
      <c r="J53" s="1"/>
      <c r="K53" s="1"/>
      <c r="L53" s="1"/>
      <c r="M53" s="1"/>
      <c r="N53" s="1"/>
      <c r="O53" s="1"/>
      <c r="P53" s="1"/>
      <c r="Q53" s="1"/>
      <c r="R53" s="1"/>
      <c r="S53" s="1"/>
      <c r="T53" s="1"/>
      <c r="U53" s="1"/>
      <c r="V53" s="1"/>
      <c r="W53" s="1"/>
      <c r="X53" s="1"/>
      <c r="Y53" s="1"/>
      <c r="Z53" s="1"/>
    </row>
    <row r="54" ht="15.0" customHeight="1">
      <c r="A54" s="1"/>
      <c r="B54" s="62"/>
      <c r="G54" s="63"/>
      <c r="H54" s="1"/>
      <c r="I54" s="1"/>
      <c r="J54" s="1"/>
      <c r="K54" s="1"/>
      <c r="L54" s="1"/>
      <c r="M54" s="1"/>
      <c r="N54" s="1"/>
      <c r="O54" s="1"/>
      <c r="P54" s="1"/>
      <c r="Q54" s="1"/>
      <c r="R54" s="1"/>
      <c r="S54" s="1"/>
      <c r="T54" s="1"/>
      <c r="U54" s="1"/>
      <c r="V54" s="1"/>
      <c r="W54" s="1"/>
      <c r="X54" s="1"/>
      <c r="Y54" s="1"/>
      <c r="Z54" s="1"/>
    </row>
    <row r="55" ht="15.0" customHeight="1">
      <c r="A55" s="1"/>
      <c r="B55" s="62"/>
      <c r="G55" s="63"/>
      <c r="H55" s="1"/>
      <c r="I55" s="1"/>
      <c r="J55" s="1"/>
      <c r="K55" s="1"/>
      <c r="L55" s="1"/>
      <c r="M55" s="1"/>
      <c r="N55" s="1"/>
      <c r="O55" s="1"/>
      <c r="P55" s="1"/>
      <c r="Q55" s="1"/>
      <c r="R55" s="1"/>
      <c r="S55" s="1"/>
      <c r="T55" s="1"/>
      <c r="U55" s="1"/>
      <c r="V55" s="1"/>
      <c r="W55" s="1"/>
      <c r="X55" s="1"/>
      <c r="Y55" s="1"/>
      <c r="Z55" s="1"/>
    </row>
    <row r="56" ht="15.0" customHeight="1">
      <c r="A56" s="1"/>
      <c r="B56" s="62"/>
      <c r="G56" s="63"/>
      <c r="H56" s="1"/>
      <c r="I56" s="1"/>
      <c r="J56" s="1"/>
      <c r="K56" s="1"/>
      <c r="L56" s="1"/>
      <c r="M56" s="1"/>
      <c r="N56" s="1"/>
      <c r="O56" s="1"/>
      <c r="P56" s="1"/>
      <c r="Q56" s="1"/>
      <c r="R56" s="1"/>
      <c r="S56" s="1"/>
      <c r="T56" s="1"/>
      <c r="U56" s="1"/>
      <c r="V56" s="1"/>
      <c r="W56" s="1"/>
      <c r="X56" s="1"/>
      <c r="Y56" s="1"/>
      <c r="Z56" s="1"/>
    </row>
    <row r="57" ht="15.0" customHeight="1">
      <c r="A57" s="1"/>
      <c r="B57" s="64"/>
      <c r="C57" s="65"/>
      <c r="D57" s="65"/>
      <c r="E57" s="65"/>
      <c r="F57" s="65"/>
      <c r="G57" s="66"/>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0" customHeight="1">
      <c r="A62" s="1"/>
      <c r="B62" s="67"/>
      <c r="C62" s="67"/>
      <c r="D62" s="1"/>
      <c r="E62" s="1"/>
      <c r="F62" s="1"/>
      <c r="G62" s="1"/>
      <c r="H62" s="1"/>
      <c r="I62" s="1"/>
      <c r="J62" s="1"/>
      <c r="K62" s="1"/>
      <c r="L62" s="1"/>
      <c r="M62" s="1"/>
      <c r="N62" s="1"/>
      <c r="O62" s="1"/>
      <c r="P62" s="1"/>
      <c r="Q62" s="1"/>
      <c r="R62" s="1"/>
      <c r="S62" s="1"/>
      <c r="T62" s="1"/>
      <c r="U62" s="1"/>
      <c r="V62" s="1"/>
      <c r="W62" s="1"/>
      <c r="X62" s="1"/>
      <c r="Y62" s="1"/>
      <c r="Z62" s="1"/>
    </row>
    <row r="63" ht="15.0"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9">
    <mergeCell ref="B36:G36"/>
    <mergeCell ref="B51:G57"/>
    <mergeCell ref="B2:G2"/>
    <mergeCell ref="B3:G3"/>
    <mergeCell ref="B4:G4"/>
    <mergeCell ref="C7:E7"/>
    <mergeCell ref="B14:G14"/>
    <mergeCell ref="B28:F28"/>
    <mergeCell ref="B32:F32"/>
  </mergeCells>
  <dataValidations>
    <dataValidation type="list" allowBlank="1" showErrorMessage="1" sqref="C39:G45">
      <formula1>Hoja4!$E$3:$E$4</formula1>
    </dataValidation>
    <dataValidation type="list" allowBlank="1" showErrorMessage="1" sqref="F29:F31 F33:F34 C47:C49">
      <formula1>Hoja4!$D$3:$D$4</formula1>
    </dataValidation>
  </dataValidations>
  <printOptions/>
  <pageMargins bottom="0.75" footer="0.0" header="0.0" left="0.7" right="0.7" top="0.75"/>
  <pageSetup fitToHeight="0"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3.57"/>
    <col customWidth="1" min="2" max="2" width="10.71"/>
    <col customWidth="1" min="3" max="3" width="13.43"/>
    <col customWidth="1" min="4" max="10" width="10.71"/>
    <col customWidth="1" min="11" max="11" width="17.71"/>
    <col customWidth="1" min="12" max="12" width="10.71"/>
    <col customWidth="1" min="13" max="13" width="13.57"/>
    <col customWidth="1" min="14" max="26" width="10.71"/>
  </cols>
  <sheetData>
    <row r="1" ht="14.25" customHeight="1"/>
    <row r="2" ht="14.25" customHeight="1">
      <c r="B2" s="2" t="s">
        <v>59</v>
      </c>
      <c r="C2" s="3"/>
      <c r="D2" s="3"/>
      <c r="E2" s="3"/>
      <c r="F2" s="3"/>
      <c r="G2" s="3"/>
      <c r="H2" s="3"/>
      <c r="I2" s="3"/>
      <c r="J2" s="3"/>
      <c r="K2" s="3"/>
      <c r="L2" s="3"/>
      <c r="M2" s="3"/>
      <c r="N2" s="4"/>
    </row>
    <row r="3" ht="18.75" customHeight="1">
      <c r="A3" s="1"/>
      <c r="B3" s="68" t="s">
        <v>1</v>
      </c>
      <c r="C3" s="69"/>
      <c r="D3" s="69"/>
      <c r="E3" s="69"/>
      <c r="F3" s="69"/>
      <c r="G3" s="69"/>
      <c r="H3" s="69"/>
      <c r="I3" s="69"/>
      <c r="J3" s="69"/>
      <c r="K3" s="69"/>
      <c r="L3" s="69"/>
      <c r="M3" s="69"/>
      <c r="N3" s="70"/>
      <c r="O3" s="1"/>
      <c r="P3" s="1"/>
      <c r="Q3" s="1"/>
      <c r="R3" s="1"/>
      <c r="S3" s="1"/>
      <c r="T3" s="1"/>
      <c r="U3" s="1"/>
      <c r="V3" s="1"/>
      <c r="W3" s="1"/>
      <c r="X3" s="1"/>
      <c r="Y3" s="1"/>
      <c r="Z3" s="1"/>
    </row>
    <row r="4" ht="52.5" customHeight="1">
      <c r="A4" s="1"/>
      <c r="B4" s="71" t="s">
        <v>2</v>
      </c>
      <c r="C4" s="69"/>
      <c r="D4" s="69"/>
      <c r="E4" s="69"/>
      <c r="F4" s="69"/>
      <c r="G4" s="69"/>
      <c r="H4" s="69"/>
      <c r="I4" s="69"/>
      <c r="J4" s="69"/>
      <c r="K4" s="69"/>
      <c r="L4" s="69"/>
      <c r="M4" s="69"/>
      <c r="N4" s="70"/>
      <c r="O4" s="1"/>
      <c r="P4" s="1"/>
      <c r="Q4" s="1"/>
      <c r="R4" s="1"/>
      <c r="S4" s="1"/>
      <c r="T4" s="1"/>
      <c r="U4" s="1"/>
      <c r="V4" s="1"/>
      <c r="W4" s="1"/>
      <c r="X4" s="1"/>
      <c r="Y4" s="1"/>
      <c r="Z4" s="1"/>
    </row>
    <row r="5" ht="14.25" customHeight="1"/>
    <row r="6" ht="14.25" customHeight="1">
      <c r="B6" s="72" t="s">
        <v>116</v>
      </c>
      <c r="C6" s="72"/>
      <c r="D6" s="72"/>
      <c r="E6" s="73"/>
      <c r="F6" s="73"/>
      <c r="G6" s="73"/>
    </row>
    <row r="7" ht="14.25" customHeight="1">
      <c r="B7" s="74"/>
      <c r="C7" s="74"/>
      <c r="D7" s="74"/>
      <c r="E7" s="75"/>
    </row>
    <row r="8" ht="14.25" customHeight="1">
      <c r="B8" s="74"/>
      <c r="C8" s="74"/>
      <c r="D8" s="74"/>
      <c r="E8" s="75"/>
    </row>
    <row r="9" ht="14.25" customHeight="1"/>
    <row r="10" ht="14.25" customHeight="1">
      <c r="B10" s="76" t="s">
        <v>61</v>
      </c>
      <c r="C10" s="6"/>
      <c r="D10" s="6"/>
      <c r="E10" s="6"/>
      <c r="F10" s="6"/>
      <c r="G10" s="7"/>
      <c r="I10" s="77" t="s">
        <v>117</v>
      </c>
      <c r="J10" s="6"/>
      <c r="K10" s="6"/>
      <c r="L10" s="6"/>
      <c r="M10" s="6"/>
      <c r="N10" s="7"/>
    </row>
    <row r="11" ht="14.25" customHeight="1">
      <c r="B11" s="78" t="s">
        <v>63</v>
      </c>
      <c r="C11" s="79"/>
      <c r="D11" s="80"/>
      <c r="E11" s="81" t="s">
        <v>64</v>
      </c>
      <c r="F11" s="79"/>
      <c r="G11" s="82"/>
      <c r="I11" s="78" t="s">
        <v>65</v>
      </c>
      <c r="J11" s="79"/>
      <c r="K11" s="80"/>
      <c r="L11" s="118">
        <v>1.261123321E9</v>
      </c>
      <c r="M11" s="79"/>
      <c r="N11" s="82"/>
    </row>
    <row r="12" ht="14.25" customHeight="1">
      <c r="J12" s="83"/>
      <c r="M12" s="119"/>
    </row>
    <row r="13" ht="14.25" customHeight="1">
      <c r="J13" s="83"/>
    </row>
    <row r="14" ht="14.25" customHeight="1">
      <c r="B14" s="84" t="s">
        <v>67</v>
      </c>
      <c r="C14" s="85" t="s">
        <v>68</v>
      </c>
      <c r="D14" s="85" t="s">
        <v>69</v>
      </c>
      <c r="E14" s="85" t="s">
        <v>70</v>
      </c>
      <c r="F14" s="85" t="s">
        <v>71</v>
      </c>
      <c r="G14" s="85" t="s">
        <v>72</v>
      </c>
      <c r="H14" s="86"/>
      <c r="I14" s="84" t="s">
        <v>67</v>
      </c>
      <c r="J14" s="85" t="s">
        <v>68</v>
      </c>
      <c r="K14" s="85" t="s">
        <v>69</v>
      </c>
      <c r="L14" s="85" t="s">
        <v>70</v>
      </c>
      <c r="M14" s="85" t="s">
        <v>71</v>
      </c>
      <c r="N14" s="85" t="s">
        <v>72</v>
      </c>
    </row>
    <row r="15" ht="14.25" customHeight="1">
      <c r="B15" s="87" t="s">
        <v>73</v>
      </c>
      <c r="C15" s="87">
        <v>1305.0</v>
      </c>
      <c r="D15" s="88" t="s">
        <v>74</v>
      </c>
      <c r="E15" s="89" t="s">
        <v>75</v>
      </c>
      <c r="F15" s="90">
        <v>3.575E8</v>
      </c>
      <c r="G15" s="91">
        <v>273946.36</v>
      </c>
      <c r="H15" s="86"/>
      <c r="I15" s="87" t="s">
        <v>73</v>
      </c>
      <c r="J15" s="87">
        <v>1305.0</v>
      </c>
      <c r="K15" s="88" t="s">
        <v>74</v>
      </c>
      <c r="L15" s="89" t="s">
        <v>75</v>
      </c>
      <c r="M15" s="90">
        <v>3.49188125E8</v>
      </c>
      <c r="N15" s="91">
        <v>267577.0</v>
      </c>
    </row>
    <row r="16" ht="14.25" customHeight="1">
      <c r="B16" s="92"/>
      <c r="C16" s="92"/>
      <c r="D16" s="88" t="s">
        <v>76</v>
      </c>
      <c r="E16" s="92"/>
      <c r="F16" s="90">
        <v>2.325E7</v>
      </c>
      <c r="G16" s="120">
        <v>17816.09</v>
      </c>
      <c r="H16" s="86"/>
      <c r="I16" s="92"/>
      <c r="J16" s="92"/>
      <c r="K16" s="88" t="s">
        <v>76</v>
      </c>
      <c r="L16" s="92"/>
      <c r="M16" s="90" t="s">
        <v>118</v>
      </c>
      <c r="N16" s="120">
        <v>17281.0</v>
      </c>
    </row>
    <row r="17" ht="14.25" customHeight="1">
      <c r="B17" s="92"/>
      <c r="C17" s="92"/>
      <c r="D17" s="94" t="s">
        <v>77</v>
      </c>
      <c r="E17" s="92"/>
      <c r="F17" s="95">
        <v>2.325E7</v>
      </c>
      <c r="G17" s="96">
        <v>17816.09</v>
      </c>
      <c r="H17" s="97"/>
      <c r="I17" s="92"/>
      <c r="J17" s="92"/>
      <c r="K17" s="94" t="s">
        <v>77</v>
      </c>
      <c r="L17" s="92"/>
      <c r="M17" s="95">
        <v>2.325E7</v>
      </c>
      <c r="N17" s="96">
        <v>17816.09</v>
      </c>
    </row>
    <row r="18" ht="14.25" customHeight="1">
      <c r="B18" s="92"/>
      <c r="C18" s="92"/>
      <c r="D18" s="88" t="s">
        <v>78</v>
      </c>
      <c r="E18" s="98"/>
      <c r="F18" s="98"/>
      <c r="G18" s="98"/>
      <c r="H18" s="62"/>
      <c r="I18" s="92"/>
      <c r="J18" s="92"/>
      <c r="K18" s="88" t="s">
        <v>78</v>
      </c>
      <c r="L18" s="98"/>
      <c r="M18" s="98"/>
      <c r="N18" s="98"/>
    </row>
    <row r="19" ht="14.25" customHeight="1">
      <c r="B19" s="92"/>
      <c r="C19" s="92"/>
      <c r="D19" s="87" t="s">
        <v>79</v>
      </c>
      <c r="E19" s="99" t="s">
        <v>80</v>
      </c>
      <c r="F19" s="60"/>
      <c r="G19" s="61"/>
      <c r="H19" s="86"/>
      <c r="I19" s="92"/>
      <c r="J19" s="92"/>
      <c r="K19" s="87" t="s">
        <v>79</v>
      </c>
      <c r="L19" s="100">
        <v>4440938.0</v>
      </c>
      <c r="M19" s="60"/>
      <c r="N19" s="61"/>
    </row>
    <row r="20" ht="14.25" customHeight="1">
      <c r="B20" s="92"/>
      <c r="C20" s="98"/>
      <c r="D20" s="98"/>
      <c r="E20" s="64"/>
      <c r="F20" s="65"/>
      <c r="G20" s="66"/>
      <c r="H20" s="86"/>
      <c r="I20" s="92"/>
      <c r="J20" s="98"/>
      <c r="K20" s="98"/>
      <c r="L20" s="64"/>
      <c r="M20" s="65"/>
      <c r="N20" s="66"/>
    </row>
    <row r="21" ht="69.0" customHeight="1">
      <c r="B21" s="92"/>
      <c r="C21" s="87">
        <v>1304.0</v>
      </c>
      <c r="D21" s="87" t="s">
        <v>81</v>
      </c>
      <c r="E21" s="87" t="s">
        <v>75</v>
      </c>
      <c r="F21" s="95">
        <v>1.3375E7</v>
      </c>
      <c r="G21" s="96">
        <v>10249.04</v>
      </c>
      <c r="H21" s="86"/>
      <c r="I21" s="92"/>
      <c r="J21" s="87">
        <v>1304.0</v>
      </c>
      <c r="K21" s="87" t="s">
        <v>81</v>
      </c>
      <c r="L21" s="87" t="s">
        <v>75</v>
      </c>
      <c r="M21" s="95">
        <v>1.3080435E7</v>
      </c>
      <c r="N21" s="96">
        <v>10029.0</v>
      </c>
    </row>
    <row r="22" ht="15.0" customHeight="1">
      <c r="B22" s="98"/>
      <c r="C22" s="98"/>
      <c r="D22" s="98"/>
      <c r="E22" s="98"/>
      <c r="F22" s="98"/>
      <c r="G22" s="98"/>
      <c r="H22" s="86"/>
      <c r="I22" s="98"/>
      <c r="J22" s="98"/>
      <c r="K22" s="98"/>
      <c r="L22" s="98"/>
      <c r="M22" s="98"/>
      <c r="N22" s="98"/>
    </row>
    <row r="23" ht="21.0" customHeight="1">
      <c r="B23" s="87" t="s">
        <v>82</v>
      </c>
      <c r="C23" s="89" t="s">
        <v>83</v>
      </c>
      <c r="D23" s="94" t="s">
        <v>77</v>
      </c>
      <c r="E23" s="99" t="s">
        <v>84</v>
      </c>
      <c r="F23" s="60"/>
      <c r="G23" s="61"/>
      <c r="H23" s="86"/>
      <c r="I23" s="87" t="s">
        <v>82</v>
      </c>
      <c r="J23" s="89" t="s">
        <v>83</v>
      </c>
      <c r="K23" s="94" t="s">
        <v>77</v>
      </c>
      <c r="L23" s="100">
        <v>7586894.0</v>
      </c>
      <c r="M23" s="60"/>
      <c r="N23" s="61"/>
    </row>
    <row r="24" ht="15.0" customHeight="1">
      <c r="B24" s="98"/>
      <c r="C24" s="98"/>
      <c r="D24" s="88" t="s">
        <v>78</v>
      </c>
      <c r="E24" s="64"/>
      <c r="F24" s="65"/>
      <c r="G24" s="66"/>
      <c r="H24" s="86"/>
      <c r="I24" s="98"/>
      <c r="J24" s="98"/>
      <c r="K24" s="88" t="s">
        <v>78</v>
      </c>
      <c r="L24" s="64"/>
      <c r="M24" s="65"/>
      <c r="N24" s="66"/>
    </row>
    <row r="25" ht="27.0" customHeight="1">
      <c r="B25" s="87" t="s">
        <v>85</v>
      </c>
      <c r="C25" s="87" t="s">
        <v>86</v>
      </c>
      <c r="D25" s="87" t="s">
        <v>87</v>
      </c>
      <c r="E25" s="89" t="s">
        <v>75</v>
      </c>
      <c r="F25" s="95">
        <v>7.5E7</v>
      </c>
      <c r="G25" s="96">
        <v>669642.86</v>
      </c>
      <c r="H25" s="97"/>
      <c r="I25" s="87" t="s">
        <v>85</v>
      </c>
      <c r="J25" s="87" t="s">
        <v>86</v>
      </c>
      <c r="K25" s="87" t="s">
        <v>87</v>
      </c>
      <c r="L25" s="89" t="s">
        <v>75</v>
      </c>
      <c r="M25" s="95">
        <v>7.408923E7</v>
      </c>
      <c r="N25" s="96">
        <v>661510.0</v>
      </c>
    </row>
    <row r="26" ht="14.25" customHeight="1">
      <c r="B26" s="92"/>
      <c r="C26" s="92"/>
      <c r="D26" s="98"/>
      <c r="E26" s="98"/>
      <c r="F26" s="98"/>
      <c r="G26" s="98"/>
      <c r="H26" s="62"/>
      <c r="I26" s="92"/>
      <c r="J26" s="92"/>
      <c r="K26" s="98"/>
      <c r="L26" s="98"/>
      <c r="M26" s="98"/>
      <c r="N26" s="98"/>
    </row>
    <row r="27" ht="14.25" customHeight="1">
      <c r="B27" s="92"/>
      <c r="C27" s="92"/>
      <c r="D27" s="87" t="s">
        <v>88</v>
      </c>
      <c r="E27" s="99" t="s">
        <v>89</v>
      </c>
      <c r="F27" s="60"/>
      <c r="G27" s="61"/>
      <c r="H27" s="86"/>
      <c r="I27" s="92"/>
      <c r="J27" s="92"/>
      <c r="K27" s="87" t="s">
        <v>88</v>
      </c>
      <c r="L27" s="99" t="s">
        <v>119</v>
      </c>
      <c r="M27" s="60"/>
      <c r="N27" s="61"/>
    </row>
    <row r="28" ht="14.25" customHeight="1">
      <c r="B28" s="98"/>
      <c r="C28" s="98"/>
      <c r="D28" s="98"/>
      <c r="E28" s="64"/>
      <c r="F28" s="65"/>
      <c r="G28" s="66"/>
      <c r="H28" s="86"/>
      <c r="I28" s="98"/>
      <c r="J28" s="98"/>
      <c r="K28" s="98"/>
      <c r="L28" s="64"/>
      <c r="M28" s="65"/>
      <c r="N28" s="66"/>
    </row>
    <row r="29" ht="21.0" customHeight="1">
      <c r="B29" s="87" t="s">
        <v>90</v>
      </c>
      <c r="C29" s="87" t="s">
        <v>91</v>
      </c>
      <c r="D29" s="94" t="s">
        <v>77</v>
      </c>
      <c r="E29" s="99" t="s">
        <v>92</v>
      </c>
      <c r="F29" s="60"/>
      <c r="G29" s="61"/>
      <c r="H29" s="86"/>
      <c r="I29" s="87" t="s">
        <v>90</v>
      </c>
      <c r="J29" s="87" t="s">
        <v>91</v>
      </c>
      <c r="K29" s="94" t="s">
        <v>77</v>
      </c>
      <c r="L29" s="100">
        <v>5123176.0</v>
      </c>
      <c r="M29" s="60"/>
      <c r="N29" s="61"/>
    </row>
    <row r="30" ht="14.25" customHeight="1">
      <c r="B30" s="92"/>
      <c r="C30" s="92"/>
      <c r="D30" s="94" t="s">
        <v>78</v>
      </c>
      <c r="E30" s="62"/>
      <c r="G30" s="63"/>
      <c r="H30" s="86"/>
      <c r="I30" s="92"/>
      <c r="J30" s="92"/>
      <c r="K30" s="94" t="s">
        <v>78</v>
      </c>
      <c r="L30" s="62"/>
      <c r="N30" s="63"/>
    </row>
    <row r="31" ht="14.25" customHeight="1">
      <c r="B31" s="92"/>
      <c r="C31" s="92"/>
      <c r="D31" s="101"/>
      <c r="E31" s="62"/>
      <c r="G31" s="63"/>
      <c r="H31" s="86"/>
      <c r="I31" s="92"/>
      <c r="J31" s="92"/>
      <c r="K31" s="101"/>
      <c r="L31" s="62"/>
      <c r="N31" s="63"/>
    </row>
    <row r="32" ht="15.0" customHeight="1">
      <c r="B32" s="92"/>
      <c r="C32" s="98"/>
      <c r="D32" s="102"/>
      <c r="E32" s="64"/>
      <c r="F32" s="65"/>
      <c r="G32" s="66"/>
      <c r="H32" s="86"/>
      <c r="I32" s="92"/>
      <c r="J32" s="98"/>
      <c r="K32" s="102"/>
      <c r="L32" s="64"/>
      <c r="M32" s="65"/>
      <c r="N32" s="66"/>
    </row>
    <row r="33" ht="14.25" customHeight="1">
      <c r="B33" s="92"/>
      <c r="C33" s="87">
        <v>210.0</v>
      </c>
      <c r="D33" s="87" t="s">
        <v>94</v>
      </c>
      <c r="E33" s="89" t="s">
        <v>75</v>
      </c>
      <c r="F33" s="95">
        <v>6500000.0</v>
      </c>
      <c r="G33" s="96">
        <v>30952.38</v>
      </c>
      <c r="H33" s="97"/>
      <c r="I33" s="92"/>
      <c r="J33" s="87">
        <v>210.0</v>
      </c>
      <c r="K33" s="87" t="s">
        <v>94</v>
      </c>
      <c r="L33" s="89" t="s">
        <v>75</v>
      </c>
      <c r="M33" s="95">
        <v>6297161.0</v>
      </c>
      <c r="N33" s="96">
        <v>29986.0</v>
      </c>
    </row>
    <row r="34" ht="14.25" customHeight="1">
      <c r="B34" s="98"/>
      <c r="C34" s="98"/>
      <c r="D34" s="98"/>
      <c r="E34" s="98"/>
      <c r="F34" s="98"/>
      <c r="G34" s="98"/>
      <c r="H34" s="62"/>
      <c r="I34" s="98"/>
      <c r="J34" s="98"/>
      <c r="K34" s="98"/>
      <c r="L34" s="98"/>
      <c r="M34" s="98"/>
      <c r="N34" s="98"/>
    </row>
    <row r="35" ht="15.0" customHeight="1">
      <c r="B35" s="103" t="s">
        <v>95</v>
      </c>
      <c r="C35" s="87">
        <v>69.0</v>
      </c>
      <c r="D35" s="87" t="s">
        <v>96</v>
      </c>
      <c r="E35" s="99" t="s">
        <v>97</v>
      </c>
      <c r="F35" s="60"/>
      <c r="G35" s="61"/>
      <c r="H35" s="86"/>
      <c r="I35" s="121" t="s">
        <v>95</v>
      </c>
      <c r="J35" s="87">
        <v>69.0</v>
      </c>
      <c r="K35" s="87" t="s">
        <v>96</v>
      </c>
      <c r="L35" s="100">
        <v>1.12056E7</v>
      </c>
      <c r="M35" s="60"/>
      <c r="N35" s="61"/>
    </row>
    <row r="36" ht="14.25" customHeight="1">
      <c r="B36" s="103" t="s">
        <v>99</v>
      </c>
      <c r="C36" s="92"/>
      <c r="D36" s="92"/>
      <c r="E36" s="62"/>
      <c r="G36" s="63"/>
      <c r="H36" s="86"/>
      <c r="I36" s="121" t="s">
        <v>99</v>
      </c>
      <c r="J36" s="92"/>
      <c r="K36" s="92"/>
      <c r="L36" s="62"/>
      <c r="N36" s="63"/>
    </row>
    <row r="37" ht="14.25" customHeight="1">
      <c r="B37" s="103" t="s">
        <v>100</v>
      </c>
      <c r="C37" s="98"/>
      <c r="D37" s="98"/>
      <c r="E37" s="64"/>
      <c r="F37" s="65"/>
      <c r="G37" s="66"/>
      <c r="H37" s="86"/>
      <c r="I37" s="121" t="s">
        <v>100</v>
      </c>
      <c r="J37" s="92"/>
      <c r="K37" s="92"/>
      <c r="L37" s="64"/>
      <c r="M37" s="65"/>
      <c r="N37" s="66"/>
    </row>
    <row r="38" ht="14.25" customHeight="1">
      <c r="B38" s="87" t="s">
        <v>101</v>
      </c>
      <c r="C38" s="104" t="s">
        <v>102</v>
      </c>
      <c r="D38" s="87" t="s">
        <v>103</v>
      </c>
      <c r="E38" s="99" t="s">
        <v>104</v>
      </c>
      <c r="F38" s="60"/>
      <c r="G38" s="61"/>
      <c r="H38" s="97"/>
      <c r="I38" s="87" t="s">
        <v>101</v>
      </c>
      <c r="J38" s="105" t="s">
        <v>102</v>
      </c>
      <c r="K38" s="106" t="s">
        <v>103</v>
      </c>
      <c r="L38" s="107" t="s">
        <v>120</v>
      </c>
      <c r="M38" s="69"/>
      <c r="N38" s="70"/>
    </row>
    <row r="39" ht="14.25" customHeight="1">
      <c r="B39" s="92"/>
      <c r="C39" s="104"/>
      <c r="D39" s="92"/>
      <c r="E39" s="62"/>
      <c r="G39" s="63"/>
      <c r="H39" s="62"/>
      <c r="I39" s="92"/>
      <c r="J39" s="104"/>
      <c r="K39" s="87" t="s">
        <v>103</v>
      </c>
      <c r="L39" s="100">
        <v>4.5334128E7</v>
      </c>
      <c r="M39" s="60"/>
      <c r="N39" s="61"/>
    </row>
    <row r="40" ht="14.25" customHeight="1">
      <c r="B40" s="98"/>
      <c r="C40" s="88" t="s">
        <v>86</v>
      </c>
      <c r="D40" s="98"/>
      <c r="E40" s="64"/>
      <c r="F40" s="65"/>
      <c r="G40" s="66"/>
      <c r="H40" s="62"/>
      <c r="I40" s="98"/>
      <c r="J40" s="88" t="s">
        <v>86</v>
      </c>
      <c r="K40" s="98"/>
      <c r="L40" s="64"/>
      <c r="M40" s="65"/>
      <c r="N40" s="66"/>
    </row>
    <row r="41" ht="14.25" customHeight="1">
      <c r="M41" s="122"/>
    </row>
    <row r="42" ht="14.25" customHeight="1">
      <c r="I42" s="123" t="s">
        <v>121</v>
      </c>
      <c r="J42" s="69"/>
      <c r="K42" s="70"/>
    </row>
    <row r="43" ht="14.25" customHeight="1">
      <c r="I43" s="124" t="s">
        <v>122</v>
      </c>
      <c r="J43" s="60"/>
      <c r="K43" s="125">
        <f>+L11</f>
        <v>1261123321</v>
      </c>
      <c r="M43" s="122"/>
    </row>
    <row r="44" ht="14.25" customHeight="1">
      <c r="I44" s="126" t="s">
        <v>123</v>
      </c>
      <c r="J44" s="65"/>
      <c r="K44" s="127">
        <f>+K43*36</f>
        <v>45400439556</v>
      </c>
      <c r="M44" s="122"/>
    </row>
    <row r="45" ht="14.25" customHeight="1">
      <c r="M45" s="122"/>
    </row>
    <row r="46" ht="14.25" customHeight="1">
      <c r="M46" s="122"/>
    </row>
    <row r="47" ht="14.25" customHeight="1">
      <c r="M47" s="122"/>
    </row>
    <row r="48" ht="14.25" customHeight="1"/>
    <row r="49" ht="14.25" customHeight="1">
      <c r="B49" s="128" t="s">
        <v>124</v>
      </c>
      <c r="C49" s="60"/>
      <c r="D49" s="60"/>
      <c r="E49" s="60"/>
      <c r="F49" s="60"/>
      <c r="G49" s="60"/>
      <c r="H49" s="60"/>
      <c r="I49" s="60"/>
      <c r="J49" s="60"/>
      <c r="K49" s="60"/>
      <c r="L49" s="60"/>
      <c r="M49" s="60"/>
      <c r="N49" s="61"/>
    </row>
    <row r="50" ht="14.25" customHeight="1">
      <c r="B50" s="62"/>
      <c r="N50" s="63"/>
    </row>
    <row r="51" ht="14.25" customHeight="1">
      <c r="B51" s="62"/>
      <c r="N51" s="63"/>
    </row>
    <row r="52" ht="14.25" customHeight="1">
      <c r="B52" s="62"/>
      <c r="N52" s="63"/>
    </row>
    <row r="53" ht="14.25" customHeight="1">
      <c r="B53" s="62"/>
      <c r="N53" s="63"/>
    </row>
    <row r="54" ht="14.25" customHeight="1">
      <c r="B54" s="64"/>
      <c r="C54" s="65"/>
      <c r="D54" s="65"/>
      <c r="E54" s="65"/>
      <c r="F54" s="65"/>
      <c r="G54" s="65"/>
      <c r="H54" s="65"/>
      <c r="I54" s="65"/>
      <c r="J54" s="65"/>
      <c r="K54" s="65"/>
      <c r="L54" s="65"/>
      <c r="M54" s="65"/>
      <c r="N54" s="66"/>
    </row>
    <row r="55" ht="14.25" customHeight="1"/>
    <row r="56" ht="14.25" customHeight="1"/>
    <row r="57" ht="14.25" customHeight="1"/>
    <row r="58" ht="15.0" customHeight="1">
      <c r="A58" s="1"/>
      <c r="B58" s="67"/>
      <c r="C58" s="67"/>
      <c r="D58" s="67"/>
      <c r="E58" s="1"/>
      <c r="F58" s="1"/>
      <c r="G58" s="1"/>
      <c r="H58" s="1"/>
      <c r="I58" s="1"/>
      <c r="J58" s="1"/>
      <c r="K58" s="1"/>
      <c r="L58" s="1"/>
      <c r="M58" s="1"/>
      <c r="N58" s="1"/>
      <c r="O58" s="1"/>
      <c r="P58" s="1"/>
      <c r="Q58" s="1"/>
      <c r="R58" s="1"/>
      <c r="S58" s="1"/>
      <c r="T58" s="1"/>
      <c r="U58" s="1"/>
      <c r="V58" s="1"/>
      <c r="W58" s="1"/>
      <c r="X58" s="1"/>
      <c r="Y58" s="1"/>
      <c r="Z58" s="1"/>
    </row>
    <row r="59" ht="15.0"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92">
    <mergeCell ref="I11:K11"/>
    <mergeCell ref="L11:N11"/>
    <mergeCell ref="B2:N2"/>
    <mergeCell ref="B3:N3"/>
    <mergeCell ref="B4:N4"/>
    <mergeCell ref="B10:G10"/>
    <mergeCell ref="I10:N10"/>
    <mergeCell ref="B11:D11"/>
    <mergeCell ref="E11:G11"/>
    <mergeCell ref="G17:G18"/>
    <mergeCell ref="H17:H18"/>
    <mergeCell ref="M17:M18"/>
    <mergeCell ref="N17:N18"/>
    <mergeCell ref="L19:N20"/>
    <mergeCell ref="M21:M22"/>
    <mergeCell ref="N21:N22"/>
    <mergeCell ref="D19:D20"/>
    <mergeCell ref="E19:G20"/>
    <mergeCell ref="D21:D22"/>
    <mergeCell ref="E21:E22"/>
    <mergeCell ref="F21:F22"/>
    <mergeCell ref="G21:G22"/>
    <mergeCell ref="F33:F34"/>
    <mergeCell ref="E35:G37"/>
    <mergeCell ref="J35:J37"/>
    <mergeCell ref="E27:G28"/>
    <mergeCell ref="E29:G32"/>
    <mergeCell ref="I29:I34"/>
    <mergeCell ref="J29:J32"/>
    <mergeCell ref="D33:D34"/>
    <mergeCell ref="E33:E34"/>
    <mergeCell ref="J33:J34"/>
    <mergeCell ref="G33:G34"/>
    <mergeCell ref="E38:G40"/>
    <mergeCell ref="H38:H40"/>
    <mergeCell ref="I38:I40"/>
    <mergeCell ref="L39:N40"/>
    <mergeCell ref="I42:K42"/>
    <mergeCell ref="I43:J43"/>
    <mergeCell ref="I44:J44"/>
    <mergeCell ref="B49:N54"/>
    <mergeCell ref="H33:H34"/>
    <mergeCell ref="K33:K34"/>
    <mergeCell ref="L33:L34"/>
    <mergeCell ref="M33:M34"/>
    <mergeCell ref="N33:N34"/>
    <mergeCell ref="L35:N37"/>
    <mergeCell ref="L38:N38"/>
    <mergeCell ref="J21:J22"/>
    <mergeCell ref="K21:K22"/>
    <mergeCell ref="I23:I24"/>
    <mergeCell ref="J23:J24"/>
    <mergeCell ref="L23:N24"/>
    <mergeCell ref="B15:B22"/>
    <mergeCell ref="E15:E18"/>
    <mergeCell ref="I15:I22"/>
    <mergeCell ref="J15:J20"/>
    <mergeCell ref="L15:L18"/>
    <mergeCell ref="K19:K20"/>
    <mergeCell ref="L21:L22"/>
    <mergeCell ref="J25:J28"/>
    <mergeCell ref="K25:K26"/>
    <mergeCell ref="L25:L26"/>
    <mergeCell ref="M25:M26"/>
    <mergeCell ref="N25:N26"/>
    <mergeCell ref="K27:K28"/>
    <mergeCell ref="L27:N28"/>
    <mergeCell ref="L29:N32"/>
    <mergeCell ref="B25:B28"/>
    <mergeCell ref="B29:B34"/>
    <mergeCell ref="C29:C32"/>
    <mergeCell ref="C33:C34"/>
    <mergeCell ref="C35:C37"/>
    <mergeCell ref="D35:D37"/>
    <mergeCell ref="B38:B40"/>
    <mergeCell ref="D38:D40"/>
    <mergeCell ref="C15:C20"/>
    <mergeCell ref="C21:C22"/>
    <mergeCell ref="B23:B24"/>
    <mergeCell ref="C23:C24"/>
    <mergeCell ref="C25:C28"/>
    <mergeCell ref="D25:D26"/>
    <mergeCell ref="D27:D28"/>
    <mergeCell ref="F17:F18"/>
    <mergeCell ref="E23:G24"/>
    <mergeCell ref="E25:E26"/>
    <mergeCell ref="F25:F26"/>
    <mergeCell ref="G25:G26"/>
    <mergeCell ref="H25:H26"/>
    <mergeCell ref="I25:I28"/>
    <mergeCell ref="K35:K37"/>
    <mergeCell ref="K39:K40"/>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c r="D3" s="129" t="s">
        <v>29</v>
      </c>
      <c r="E3" s="129" t="s">
        <v>48</v>
      </c>
    </row>
    <row r="4" ht="14.25" customHeight="1">
      <c r="D4" s="129" t="s">
        <v>33</v>
      </c>
      <c r="E4" s="129" t="s">
        <v>125</v>
      </c>
    </row>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2023-09-08T14:56:23Z</dcterms:created>
  <dc:creator>Gomez Moreno Vivian Angelica</dc:creator>
</cp:coreProperties>
</file>