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8"/>
  <workbookPr/>
  <mc:AlternateContent xmlns:mc="http://schemas.openxmlformats.org/markup-compatibility/2006">
    <mc:Choice Requires="x15">
      <x15ac:absPath xmlns:x15ac="http://schemas.microsoft.com/office/spreadsheetml/2010/11/ac" url="C:\Users\t_mannicchiarico\Desktop\MARCO FIDU\MARCO TDRs NUEVOS 2024\TDR OPCION CONVENIO ARIS\"/>
    </mc:Choice>
  </mc:AlternateContent>
  <xr:revisionPtr revIDLastSave="103" documentId="13_ncr:1_{D07AAA71-DBB1-4343-B550-116665E94AD2}" xr6:coauthVersionLast="47" xr6:coauthVersionMax="47" xr10:uidLastSave="{9BD8AEFC-1F4B-462C-9D0D-240F5FDF821F}"/>
  <bookViews>
    <workbookView xWindow="-120" yWindow="-120" windowWidth="20730" windowHeight="11040" xr2:uid="{C629654B-934C-4E20-95F3-5CBF25EC7428}"/>
  </bookViews>
  <sheets>
    <sheet name="ANEXO 7"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____PJ50">#REF!</definedName>
    <definedName name="_____pj51">#REF!</definedName>
    <definedName name="____PJ50">#REF!</definedName>
    <definedName name="____pj51">#REF!</definedName>
    <definedName name="___EST12">#REF!</definedName>
    <definedName name="___PJ50">#REF!</definedName>
    <definedName name="___pj51">#REF!</definedName>
    <definedName name="__aiu2">[1]AIU!$J$105</definedName>
    <definedName name="__EST1">#REF!</definedName>
    <definedName name="__EST10">#REF!</definedName>
    <definedName name="__EST11">#REF!</definedName>
    <definedName name="__EST12">#REF!</definedName>
    <definedName name="__EST13">#REF!</definedName>
    <definedName name="__EST14">#REF!</definedName>
    <definedName name="__EST15">#REF!</definedName>
    <definedName name="__EST16">#REF!</definedName>
    <definedName name="__EST17">#REF!</definedName>
    <definedName name="__EST18">#REF!</definedName>
    <definedName name="__EST19">#REF!</definedName>
    <definedName name="__EST2">#REF!</definedName>
    <definedName name="__EST23">#REF!</definedName>
    <definedName name="__EST3">#REF!</definedName>
    <definedName name="__EST4">#REF!</definedName>
    <definedName name="__EST5">#REF!</definedName>
    <definedName name="__EST6">#REF!</definedName>
    <definedName name="__EST7">#REF!</definedName>
    <definedName name="__EST8">#REF!</definedName>
    <definedName name="__EST9">#REF!</definedName>
    <definedName name="__EXC1">#REF!</definedName>
    <definedName name="__EXC10">#REF!</definedName>
    <definedName name="__EXC11">#REF!</definedName>
    <definedName name="__EXC12">#REF!</definedName>
    <definedName name="__EXC2">#REF!</definedName>
    <definedName name="__EXC3">#REF!</definedName>
    <definedName name="__EXC4">#REF!</definedName>
    <definedName name="__EXC5">#REF!</definedName>
    <definedName name="__EXC6">#REF!</definedName>
    <definedName name="__EXC7">#REF!</definedName>
    <definedName name="__EXC8">#REF!</definedName>
    <definedName name="__EXC9">#REF!</definedName>
    <definedName name="__PJ50">#REF!</definedName>
    <definedName name="__pj51">#REF!</definedName>
    <definedName name="_aiu2">[1]AIU!$J$105</definedName>
    <definedName name="_APU221">#REF!</definedName>
    <definedName name="_APU465">[2]!absc</definedName>
    <definedName name="_EST1">#REF!</definedName>
    <definedName name="_EST10">#REF!</definedName>
    <definedName name="_EST11">#REF!</definedName>
    <definedName name="_EST12">#REF!</definedName>
    <definedName name="_EST13">#REF!</definedName>
    <definedName name="_EST14">#REF!</definedName>
    <definedName name="_EST15">#REF!</definedName>
    <definedName name="_EST16">#REF!</definedName>
    <definedName name="_EST17">#REF!</definedName>
    <definedName name="_EST18">#REF!</definedName>
    <definedName name="_EST19">#REF!</definedName>
    <definedName name="_EST2">#REF!</definedName>
    <definedName name="_EST23">#REF!</definedName>
    <definedName name="_EST3">#REF!</definedName>
    <definedName name="_EST4">#REF!</definedName>
    <definedName name="_EST5">#REF!</definedName>
    <definedName name="_EST6">#REF!</definedName>
    <definedName name="_EST7">#REF!</definedName>
    <definedName name="_EST8">#REF!</definedName>
    <definedName name="_EST9">#REF!</definedName>
    <definedName name="_EXC1">#REF!</definedName>
    <definedName name="_EXC10">#REF!</definedName>
    <definedName name="_EXC11">#REF!</definedName>
    <definedName name="_EXC12">#REF!</definedName>
    <definedName name="_EXC2">#REF!</definedName>
    <definedName name="_EXC3">#REF!</definedName>
    <definedName name="_EXC4">#REF!</definedName>
    <definedName name="_EXC5">#REF!</definedName>
    <definedName name="_EXC6">#REF!</definedName>
    <definedName name="_EXC7">#REF!</definedName>
    <definedName name="_EXC8">#REF!</definedName>
    <definedName name="_EXC9">#REF!</definedName>
    <definedName name="_PJ50">#REF!</definedName>
    <definedName name="_pj51">#REF!</definedName>
    <definedName name="a">#REF!</definedName>
    <definedName name="A_impresión_IM">#REF!</definedName>
    <definedName name="AAAA">#REF!</definedName>
    <definedName name="ab">#REF!</definedName>
    <definedName name="absc">#N/A</definedName>
    <definedName name="adoq">[2]!absc</definedName>
    <definedName name="alc">[3]!absc</definedName>
    <definedName name="AÑOWUIE">'[4]Res-Accide-10'!$R$2:$R$7</definedName>
    <definedName name="APU">[2]!absc</definedName>
    <definedName name="APU221.1">#REF!</definedName>
    <definedName name="APU221.2">#REF!</definedName>
    <definedName name="APUS">[5]APU!$K$3:$O$7859</definedName>
    <definedName name="_xlnm.Print_Area">#REF!</definedName>
    <definedName name="Arial">#REF!</definedName>
    <definedName name="asdfñk">[6]!absc</definedName>
    <definedName name="auto1">#REF!</definedName>
    <definedName name="auto2">#REF!</definedName>
    <definedName name="b">#REF!</definedName>
    <definedName name="_xlnm.Database">#REF!</definedName>
    <definedName name="C_">#REF!</definedName>
    <definedName name="CANT">#REF!</definedName>
    <definedName name="CCCCCC">'[7]A. P. U.'!#REF!</definedName>
    <definedName name="ccto210">#REF!</definedName>
    <definedName name="Ciudades">[8]Insumos!$B$2:$B$2</definedName>
    <definedName name="clasificacion">[9]Listas!$H$2:$H$9</definedName>
    <definedName name="Concretos">[8]Insumos!#REF!</definedName>
    <definedName name="CONTRIBUTIVOS">[10]Hoja1!$J$4:$J$6</definedName>
    <definedName name="D">#REF!</definedName>
    <definedName name="DD">#REF!</definedName>
    <definedName name="dependencia">[9]Listas!$P$2:$P$159</definedName>
    <definedName name="destinacion">[9]Listas!$D$2:$D$4</definedName>
    <definedName name="diego">#REF!</definedName>
    <definedName name="diego1">#REF!</definedName>
    <definedName name="DOT_AMB">#REF!</definedName>
    <definedName name="e">#REF!</definedName>
    <definedName name="EPS">[11]Hoja1!$F$2:$F$50</definedName>
    <definedName name="EQUI">[12]EQUIPO!$B$2:$B$36</definedName>
    <definedName name="EQUIPO">#REF!</definedName>
    <definedName name="EQUIPO_1">[12]EQUIPO!$B$2:$D$36</definedName>
    <definedName name="ESTADO">[11]Hoja1!$B$2:$B$7</definedName>
    <definedName name="estrategias">[9]Listas!$M$2:$M$7</definedName>
    <definedName name="Excel_BuiltIn_Print_Area_1">#REF!</definedName>
    <definedName name="Excel_BuiltIn_Print_Area_1_1">#REF!</definedName>
    <definedName name="Excel_BuiltIn_Print_Area_1_1_1">#REF!</definedName>
    <definedName name="Excel_BuiltIn_Print_Area_1_1_1_1">#REF!</definedName>
    <definedName name="Excel_BuiltIn_Print_Area_7">#REF!</definedName>
    <definedName name="Excel_BuiltIn_Print_Titles_1">#REF!</definedName>
    <definedName name="Excel_BuiltIn_Print_Titles_1_1">#REF!</definedName>
    <definedName name="Excel_BuiltIn_Print_Titles_1_1_1">#REF!</definedName>
    <definedName name="Excel_BuiltIn_Print_Titles_3">'[13]COSTOS OFICINA'!#REF!</definedName>
    <definedName name="Excel_BuiltIn_Print_Titles_4">'[13]COSTOS CAMPAMENTO'!#REF!</definedName>
    <definedName name="EXCROC">'[14]Análisis de precios'!$H$52</definedName>
    <definedName name="fd">'[7]A. P. U.'!#REF!</definedName>
    <definedName name="Festivos">'[15]días habiles 2015'!$D$2:$D$21</definedName>
    <definedName name="Fin_de_semana">'[15]días habiles 2015'!$M$1:$M$2</definedName>
    <definedName name="financiacion">[9]Listas!$B$2:$B$10</definedName>
    <definedName name="GKJDGDIJZ">"Imagen 3"</definedName>
    <definedName name="GRUPO1">#REF!</definedName>
    <definedName name="GRUPO2">#REF!</definedName>
    <definedName name="HOJA1">#REF!</definedName>
    <definedName name="I">#REF!</definedName>
    <definedName name="IF">'[7]A. P. U.'!#REF!</definedName>
    <definedName name="inf">#REF!</definedName>
    <definedName name="INFG">#REF!</definedName>
    <definedName name="INSUMOS">[16]INSUMOS!$A$1:$A$859</definedName>
    <definedName name="INV_11">'[17]PR 1'!$A$2:$N$655</definedName>
    <definedName name="ITEM">#REF!</definedName>
    <definedName name="K0F1">#REF!</definedName>
    <definedName name="K0F2">#REF!</definedName>
    <definedName name="K10ALO">#REF!</definedName>
    <definedName name="K11ALO">#REF!</definedName>
    <definedName name="K1F1">#REF!</definedName>
    <definedName name="K1F2">#REF!</definedName>
    <definedName name="K2F1">#REF!</definedName>
    <definedName name="K2F2">#REF!</definedName>
    <definedName name="K3F1">#REF!</definedName>
    <definedName name="K3F2">#REF!</definedName>
    <definedName name="K4F1">#REF!</definedName>
    <definedName name="K4F2">#REF!</definedName>
    <definedName name="K5F1">#REF!</definedName>
    <definedName name="K5F2">#REF!</definedName>
    <definedName name="K6F1">#REF!</definedName>
    <definedName name="K6F2">#REF!</definedName>
    <definedName name="K7F1">#REF!</definedName>
    <definedName name="K7F2">#REF!</definedName>
    <definedName name="K8ALO">#REF!</definedName>
    <definedName name="K8F1">#REF!</definedName>
    <definedName name="K8F2">#REF!</definedName>
    <definedName name="K9ALO">#REF!</definedName>
    <definedName name="LICITACION">#REF!</definedName>
    <definedName name="LOCA">[2]!absc</definedName>
    <definedName name="LOCA1">[2]!absc</definedName>
    <definedName name="mac">#REF!</definedName>
    <definedName name="MAL">'[18]Estado Resumen'!#REF!&lt;2.5</definedName>
    <definedName name="MALO">'[19]ESTADO VÍA-CRIT.TECNICO'!#REF!&lt;2.5</definedName>
    <definedName name="MAT">#REF!</definedName>
    <definedName name="MATER">[12]MATERIAL!$B$3:$B$580</definedName>
    <definedName name="MATERIALES">[12]MATERIAL!$B$2:$D$580</definedName>
    <definedName name="NM">#REF!</definedName>
    <definedName name="NNN">[2]!absc</definedName>
    <definedName name="NOMBRE">#REF!</definedName>
    <definedName name="objetivo">[9]Listas!$N$2:$N$6</definedName>
    <definedName name="ooo">#REF!</definedName>
    <definedName name="pilar">[9]Listas!$L$2:$L$4</definedName>
    <definedName name="plan">[9]Listas!$K$2</definedName>
    <definedName name="politicas">[9]Listas!$O$2:$O$5</definedName>
    <definedName name="PRE">#REF!</definedName>
    <definedName name="presentacion">[9]Listas!$G$2:$G$4</definedName>
    <definedName name="Print_Area_MI">#REF!</definedName>
    <definedName name="prioridad">[9]Listas!$F$2:$F$4</definedName>
    <definedName name="prueba">#REF!</definedName>
    <definedName name="PRUEBA2">#REF!</definedName>
    <definedName name="Q">#REF!</definedName>
    <definedName name="redes">[9]Listas!$C$2:$C$32</definedName>
    <definedName name="REG">'[18]Estado Resumen'!XFC1&gt;2.5</definedName>
    <definedName name="region">[9]Listas!$E$2:$E$9</definedName>
    <definedName name="REGULAR">'[19]ESTADO VÍA-CRIT.TECNICO'!XFC1&gt;2.5</definedName>
    <definedName name="rell">#REF!</definedName>
    <definedName name="RELLG">#REF!</definedName>
    <definedName name="rfref">#REF!</definedName>
    <definedName name="RUBRO_LEY">'[20]RUBRO LEY'!$A$2:$A$94</definedName>
    <definedName name="RUBRO_LEY2">'[20]RUBRO LEY'!$A$73:$A$94</definedName>
    <definedName name="rubros">[9]Listas!$R$2:$R$73</definedName>
    <definedName name="S">#REF!</definedName>
    <definedName name="sdf">#REF!</definedName>
    <definedName name="t">[2]!absc</definedName>
    <definedName name="TABLA">#REF!</definedName>
    <definedName name="tipo">[9]Listas!$J$2:$J$9</definedName>
    <definedName name="TITULO">#REF!</definedName>
    <definedName name="TOTAL">#REF!</definedName>
    <definedName name="TRAT">[21]desmonte!$E$48</definedName>
    <definedName name="U">#REF!</definedName>
    <definedName name="unidad">[9]Listas!$I$2:$I$19</definedName>
    <definedName name="Unidades">[22]Presup_Cancha!$J$14:$J$18</definedName>
    <definedName name="URB_RESUMEN">'[5]URB-RESUMEN'!$B$10:$H$288</definedName>
    <definedName name="v">#REF!</definedName>
    <definedName name="valor">[9]Listas!$Q$2:$Q$3</definedName>
    <definedName name="valor1">#REF!</definedName>
    <definedName name="valor2">#REF!</definedName>
    <definedName name="VALOR3">#REF!</definedName>
    <definedName name="VVV">#REF!</definedName>
    <definedName name="WER">'[4]Res-Accide-10'!$S$2:$S$7</definedName>
    <definedName name="WILSON">'[4]Res-Accide-10'!#REF!</definedName>
    <definedName name="WSERWEER">'[13]COSTOS OFICINA'!#REF!</definedName>
    <definedName name="XXXXXXXXXX">#REF!</definedName>
    <definedName name="XXXXXXXXXXXX">#REF!</definedName>
    <definedName name="z">#REF!</definedName>
    <definedName name="ZONA1_RESUMEN">'[5]ZONA1-RESUMEN'!$B$10:$H$903</definedName>
    <definedName name="ZONA2_RESUMEN">'[5]ZONA2-RESUMEN'!$B$10:$H$1048576</definedName>
    <definedName name="ZONA3_RESUMEN">'[5]ZONA3-RESUMEN'!$B$10:$H$580</definedName>
    <definedName name="ZZZZZZZZZZZ">'[7]A. P. 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0" i="2" l="1"/>
  <c r="J48" i="2"/>
  <c r="J47" i="2"/>
  <c r="J46" i="2"/>
  <c r="J45" i="2"/>
  <c r="J44" i="2"/>
  <c r="J43" i="2"/>
  <c r="J42" i="2"/>
  <c r="J41" i="2"/>
  <c r="J39" i="2"/>
  <c r="J38" i="2"/>
  <c r="J36" i="2"/>
  <c r="J35" i="2"/>
  <c r="J34" i="2"/>
  <c r="J33" i="2"/>
  <c r="J32" i="2"/>
  <c r="J31" i="2"/>
  <c r="J30" i="2"/>
  <c r="J29" i="2"/>
  <c r="J27" i="2"/>
  <c r="J26" i="2"/>
  <c r="J25" i="2"/>
  <c r="J24" i="2"/>
  <c r="J23" i="2"/>
  <c r="J22" i="2"/>
  <c r="J21" i="2"/>
  <c r="J20" i="2"/>
  <c r="J19" i="2"/>
  <c r="J18" i="2"/>
  <c r="J16" i="2"/>
  <c r="J15" i="2"/>
  <c r="J14" i="2"/>
  <c r="J13" i="2"/>
  <c r="J12" i="2"/>
  <c r="J11" i="2"/>
  <c r="J10" i="2"/>
  <c r="J9" i="2"/>
  <c r="J8" i="2"/>
  <c r="I51" i="2"/>
  <c r="J49" i="2"/>
  <c r="I49" i="2"/>
  <c r="J40" i="2"/>
  <c r="I40" i="2"/>
  <c r="J28" i="2"/>
  <c r="I28" i="2"/>
  <c r="J17" i="2"/>
  <c r="I17" i="2"/>
  <c r="J7" i="2"/>
  <c r="I7" i="2"/>
  <c r="J37" i="2"/>
  <c r="I37" i="2"/>
  <c r="J51" i="2" l="1"/>
</calcChain>
</file>

<file path=xl/sharedStrings.xml><?xml version="1.0" encoding="utf-8"?>
<sst xmlns="http://schemas.openxmlformats.org/spreadsheetml/2006/main" count="140" uniqueCount="103">
  <si>
    <t>ANEXO 7 OFERTA ECONOMICA</t>
  </si>
  <si>
    <t>DOTACIÓN DE SISTEMA DE SEGURIDAD PARA LA CIUDADELA UNIVERSITARIA DEL MUNICIPIO DE SEGOVIA, ANTIOQUIA</t>
  </si>
  <si>
    <t>Ítem</t>
  </si>
  <si>
    <t>SISTEMA DE SEGURIDAD ELECTRÓNICA (Descripción)</t>
  </si>
  <si>
    <t>Unidad</t>
  </si>
  <si>
    <t>Cantidad</t>
  </si>
  <si>
    <t>Precios Techo unitarios (Incluido IVA)
NO MODIFICAR</t>
  </si>
  <si>
    <t>Precio Unitario</t>
  </si>
  <si>
    <t>IVA %</t>
  </si>
  <si>
    <t>IVA VALOR $</t>
  </si>
  <si>
    <t>Valor total ítem IVA incluido</t>
  </si>
  <si>
    <t>CIRCUITO CERRADO DE TELEVISIÓN</t>
  </si>
  <si>
    <t>1.1.1</t>
  </si>
  <si>
    <t>Suministro, transporte, instalación y puesta en marcha de Cámara IP tipo minidomo, 4mpx, PoE,WDR, varifocal, día/noche, antivándalica, compresión de video H 265 y certificación ONVIF. Incluye elementos de fijación y accesorios para su correcto funcionamiento. Debe ser totalmente compatible con la plataforma ExacqVision</t>
  </si>
  <si>
    <t>und</t>
  </si>
  <si>
    <t>1.1.2</t>
  </si>
  <si>
    <t>Suministro, transporte, instalación y puesta en marcha de Cámara IP tipo bala, 2mpx,  PoE,WDR, varifocal, día/noche,antivandálica, comprensión de video H 265 y certificación ONVIF. Incluye elementos de fijación y accesorios para su correcto funcionamiento. Debe ser totalmente compatible con la plataforma ExacqVision</t>
  </si>
  <si>
    <t>1.1.3</t>
  </si>
  <si>
    <t>Suministro, transporte, instalación y puesta en marcha de Licencia para cámara IP tipo Enterprise, para servidor Exacvision. (Incluye elementos para su correcta fijación y operación)</t>
  </si>
  <si>
    <t>1.1.4</t>
  </si>
  <si>
    <t>Suministro, transporte, instalación y puesta en marcha de Rack de piso cerrado, para equipos de hasta 19”, de 18U, puertas laterales y trasera removibles, con 2 bandejas metálicas, cerradura, iluminación interna, extractores y regleta eléctrica interna.</t>
  </si>
  <si>
    <t>1.1.5</t>
  </si>
  <si>
    <t xml:space="preserve">Suministro, transporte, instalación y puesta en marcha de NVR ExacqVision de 8 TB, 2U, Sistema operativo Windows 10 con 4 licencias de cámara IP Profesional incluidas, doble tarjeta de red. Incluye mouse y teclado USB, así como elementos para su correcta fijación y operación. </t>
  </si>
  <si>
    <t>1.1.6</t>
  </si>
  <si>
    <t>Suministro, transporte, instalación y puesta en marcha de kit de montaje en rack para servidores de 2U y 4U, 20" de profundidad. (Incluye elementos para su correcta fijación y operación)</t>
  </si>
  <si>
    <t>1.1.7</t>
  </si>
  <si>
    <t>Suministro, transporte, instalación y puesta en marcha de UPS rackeable, de 2 KVA, online. Incluye elementos para su correcta instalación y funcionamiento.</t>
  </si>
  <si>
    <t>1.1.8</t>
  </si>
  <si>
    <t xml:space="preserve">Suministro, transporte, instalación y puesta en marcha de Computador de mesa (no todo en uno), procesador intel core i7, RAM 8GB, disco duro 1 TB o superior, unidad óptica, monitor de 23 pulgadas FHD, teclado y mouse USB. </t>
  </si>
  <si>
    <t>1.1.9</t>
  </si>
  <si>
    <t>Suministro, transporte, instalación y puesta en marcha de Monitor industrial, 47", bisel ultradelgado Incluye soporte de pared y elementos para su correcta instalación y funcionamiento</t>
  </si>
  <si>
    <t>1.20</t>
  </si>
  <si>
    <t>SISTEMA DE ALARMA DE INTRUSIÓN</t>
  </si>
  <si>
    <t>1.2.1</t>
  </si>
  <si>
    <t>Suministro, transporte, instalación y puesta en marcha de Panel de alarma. Incluye panel DSC Powerseries HS3128 con comunicador IP integrado, adaptador de fuente DSC HS65WPSNA, batería 12v 7A, cable duplex 2x18, gabinete metálico 40x60cm, doble ala, color blanco, fondo metálico, elementos de fijación y demás accesorios para su correcto funcionamiento.</t>
  </si>
  <si>
    <t>1.2.2</t>
  </si>
  <si>
    <t xml:space="preserve">Suministro, transporte, instalación y puesta en marcha de Módulo de fuente de alimentación supervisada de 3A, incluye adaptador de corriente HS65WPSNA y batería 12v 7A. </t>
  </si>
  <si>
    <t>1.2.3</t>
  </si>
  <si>
    <t>Suministro, transporte, instalación y puesta en marcha de Sensor magnético liviano, cableado, color blanco. Incluye resistencias,  elementos de fijación y demás accesorios para su correcto funcionamiento.</t>
  </si>
  <si>
    <t>1.2.4</t>
  </si>
  <si>
    <t xml:space="preserve">Suministro, transporte, instalación y puesta en marcha de Sensor infrarrojo 360° cableado,blanco.Incluye resistencias, elementos de fijación,accesorios para su correcto funcionamiento. </t>
  </si>
  <si>
    <t>1.2.5</t>
  </si>
  <si>
    <t>Suministro, transporte, instalación y puesta en marcha de Sensor infrarrojo cableado dual (infrarrojo+microondas),anti mascotas,blanco.Incluye resistencias, elementos de fijación,accesorios para su correcto funcionamiento.</t>
  </si>
  <si>
    <t>1.2.6</t>
  </si>
  <si>
    <t xml:space="preserve">Suministro, transporte, instalación y puesta en marcha de Teclado de alarma LCD alfanumérico, elementos de fijación y demás accesorios para su correcto funcionamiento. </t>
  </si>
  <si>
    <t>1.2.7</t>
  </si>
  <si>
    <t xml:space="preserve">Suministro, transporte, instalación y puesta en marcha de Sirena doble tono cableada de 30w, color blanco.  Incluye elementos de fijación y demás accesorios para su correcto funcionamiento. </t>
  </si>
  <si>
    <t>1.2.8</t>
  </si>
  <si>
    <t xml:space="preserve">Suministro, transporte, instalación y puesta en marcha de Módulo expansor de 08 zonas. Incluye elementos de fijación y demás accesorios para su correcto funcionamiento. </t>
  </si>
  <si>
    <t>1.2.9</t>
  </si>
  <si>
    <t>1.2.10</t>
  </si>
  <si>
    <t xml:space="preserve">Suministro, transporte, instalación y puesta en marcha de Interruptor contra robo tipo émbolo 0,5A @ 24v CC. Terminales de tornillo, contactos chapados en plata, NC, listado UL, color blanco. </t>
  </si>
  <si>
    <t>SISTEMA DE DETECCIÓN DE INCENDIO</t>
  </si>
  <si>
    <t>1.4.1</t>
  </si>
  <si>
    <t xml:space="preserve">Suministro, transporte, instalación y puesta en marcha de Panel de detección de incendio. Incluye gabinete, tarjetas electrónicas, batería 12v 7A, elementos de instalación demás accesorios para su correcto funcionamiento. </t>
  </si>
  <si>
    <t>1.4.2</t>
  </si>
  <si>
    <t>Suministro, transporte, instalación y puesta en marcha de Fuente NAC, para panel de detección de incendio. Incluye elementos de fijación y demás accesorios para su correcto funcionamiento.</t>
  </si>
  <si>
    <t>1.4.3</t>
  </si>
  <si>
    <t xml:space="preserve">Suministro, transporte, instalación y puesta en marcha de Detector de humo fotoeléctrico direccionable. Incluye base, elementos de fijación y demás accesorios para su correcto funcionamiento. </t>
  </si>
  <si>
    <t>1.4.4</t>
  </si>
  <si>
    <t xml:space="preserve">Suministro, transporte, instalación y puesta en marcha de Sirena estrobo. Incluye elementos de fijación y demás accesorios para su correcto funcionamiento. </t>
  </si>
  <si>
    <t>1.4.5</t>
  </si>
  <si>
    <t xml:space="preserve">Suministro, transporte, instalación y puesta en marcha de Estación manual direccionable. Incluye urna protectora acrílica, elementos de fijación y demás accesorios para su correcto funcionamiento. </t>
  </si>
  <si>
    <t>1.4.6</t>
  </si>
  <si>
    <t xml:space="preserve">Suministro, transporte, instalación y puesta en marcha de Módulo de monitoreo para panel de detección de incendio. </t>
  </si>
  <si>
    <t>1.4.7</t>
  </si>
  <si>
    <t>Suministro, transporte, instalación y puesta en marcha de Anunciador remoto para panel de incendio. Incluye elementos de fijación y demás accesorios para su correcto funcionamiento.</t>
  </si>
  <si>
    <t>1.4.8</t>
  </si>
  <si>
    <t xml:space="preserve">Suministro, transporte, instalación y puesta en marcha de Detector de humo tipo PhotoBeam. Incluye base, elementos de fijación y demás accesorios para su correcto funcionamiento. </t>
  </si>
  <si>
    <t>CABLEADO</t>
  </si>
  <si>
    <t>1.5.1</t>
  </si>
  <si>
    <t xml:space="preserve">Suministro, transporte, instalación y marcación de Cable de par trenzado (UTP categoría 5e), de interior, color gris. La composición del cable debe ser de 100% cobre, 24 AWG, certificado UL. </t>
  </si>
  <si>
    <t>m</t>
  </si>
  <si>
    <t>1.5.2</t>
  </si>
  <si>
    <t>Suministro, transporte, instalación y marcación de Cable FPLR blindado 2 x 16, color rojo, 100% cobre, 16 AWG, certificado UL.</t>
  </si>
  <si>
    <t>CANALIZACIONES</t>
  </si>
  <si>
    <t>1.6.1</t>
  </si>
  <si>
    <t xml:space="preserve">Suministro, transporte, instalación y puesta en marcha de Canaleta plástica ranurada 40x60 mm color gris y  elementos de fijación. </t>
  </si>
  <si>
    <t>1.6.2</t>
  </si>
  <si>
    <t xml:space="preserve">Suministro, transporte, instalación y puesta en marcha de Canaleta plástica ranurada 25x60 mm color gris y  elementos de fijación. </t>
  </si>
  <si>
    <t>1.6.3</t>
  </si>
  <si>
    <t xml:space="preserve">Suministro, transporte, instalación y puesta en marcha de Ducto metálico sellado de 15x8 cm galvanizado, con tapa superior para cableado de seguridad, aterrizada. Se debe garantizar la continuidad en todo el trayecto. El producto debe ser certificado para uso eléctrico.  </t>
  </si>
  <si>
    <t>1.6.4</t>
  </si>
  <si>
    <t>Suministro, transporte, instalación y puesta en marcha de Tubería metálica tipo EMT de 3/4". Incluye elementos de fijación y accesorios.  El producto debe ser certificado para uso eléctrico.</t>
  </si>
  <si>
    <t>1.6.5</t>
  </si>
  <si>
    <t>Suministro, transporte, instalación y puesta en marcha de Tubería metálica tipo EMT de 1". Incluye elementos de fijación y accesorios.  El producto debe ser certificado para uso eléctrico.</t>
  </si>
  <si>
    <t>1.6.6</t>
  </si>
  <si>
    <t xml:space="preserve">Suministro, transporte, instalación y puesta en marcha de Caja metálica 12x12x5cm para empalmes, transición entre bandeja porta cable y tubería metálica . Incluye elementos de fijación y accesorios. El producto debe ser certificado para uso eléctrico. </t>
  </si>
  <si>
    <t>1.6.7</t>
  </si>
  <si>
    <t xml:space="preserve">Suministro, transporte, instalación y puesta en marcha de Caja metálica 2x4" para elementos de alarma, salidas para tubo de 1" y 3/4" . Incluye elementos de fijación y accesorios, Tapa, Ref. Rawelt. El producto debe ser certificado para uso electrico. </t>
  </si>
  <si>
    <t>1.6.8</t>
  </si>
  <si>
    <t xml:space="preserve">Suministro, transporte, instalación y puesta en marcha de Ducto metálico sellado de 15x8 cm galvanizado, con tapa superior para cableado de seguridad, aterrizada. Se debe garantizar la continuidad en todo el trayecto. El producto debe ser certificado para uso eléctrico. Nivel 1  </t>
  </si>
  <si>
    <t>PLANIMETRÍA</t>
  </si>
  <si>
    <t>1.7.1</t>
  </si>
  <si>
    <t xml:space="preserve"> Actualización de planos en formato AUTOCAD</t>
  </si>
  <si>
    <t>VALOR TOTAL COSTOS DIRECTOS</t>
  </si>
  <si>
    <t>NOTA 1: Los items marcados como "NO MODIFICAR" no podran ser modificados</t>
  </si>
  <si>
    <t>NOTA 2: El valor total de la propuesta del proyecto debe incluir y discriminar el IVA, SO PENA DE RECHAZO. Se excluyen los ítems exentos de IVA. Discriminación se refiere a indicar de manera precisa el porcentaje aplicado a cada uno de los ítems incluidos en la propuesta.
En el caso de tener ítems exentos o excluidos, deberá aclararse e identificar los mismos en la propuesta. Se deberá suministrar para estos casos la certificación de la exención o exclusión. (Documento con la certificación bajo gravedad de juramento donde se indique que legislación vigente aplica).</t>
  </si>
  <si>
    <t>NOTA 3: Los valores unitarios ofertados consignados en el ofrecimiento económico (Anexo 7) no podrán superar los precios techo establecidos en el anexo. De igual manera no podrá modificar los ítems o referencias establecidas en los anexos publicados</t>
  </si>
  <si>
    <t>Firma Representante Proponente</t>
  </si>
  <si>
    <t>Nombre:</t>
  </si>
  <si>
    <t>Cedula:</t>
  </si>
  <si>
    <t>Oferente: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</si>
</sst>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quot;$&quot;\ * #,##0.00_-;\-&quot;$&quot;\ * #,##0.00_-;_-&quot;$&quot;\ * &quot;-&quot;??_-;_-@_-"/>
    <numFmt numFmtId="165" formatCode="_-&quot;$&quot;* #,##0.00_-;\-&quot;$&quot;* #,##0.00_-;_-&quot;$&quot;* &quot;-&quot;??_-;_-@_-"/>
    <numFmt numFmtId="166" formatCode="_-&quot;$&quot;* #,##0_-;\-&quot;$&quot;* #,##0_-;_-&quot;$&quot;* &quot;-&quot;??_-;_-@_-"/>
    <numFmt numFmtId="167" formatCode="_-&quot;$&quot;* #,##0_-;\-&quot;$&quot;* #,##0_-;_-&quot;$&quot;* &quot;-&quot;_-;_-@_-"/>
    <numFmt numFmtId="168" formatCode="_(&quot;$&quot;\ * #,##0.00_);_(&quot;$&quot;\ * \(#,##0.00\);_(&quot;$&quot;\ * &quot;-&quot;??_);_(@_)"/>
  </numFmts>
  <fonts count="15">
    <font>
      <sz val="11"/>
      <color theme="1"/>
      <name val="Aptos Narrow"/>
      <family val="2"/>
      <scheme val="minor"/>
    </font>
    <font>
      <sz val="11"/>
      <color theme="1"/>
      <name val="Aptos Narrow"/>
      <family val="2"/>
      <scheme val="minor"/>
    </font>
    <font>
      <b/>
      <sz val="9"/>
      <color theme="1"/>
      <name val="Verdana"/>
      <family val="2"/>
    </font>
    <font>
      <sz val="8.25"/>
      <color rgb="FF000000"/>
      <name val="Arial"/>
      <family val="2"/>
    </font>
    <font>
      <b/>
      <sz val="9"/>
      <name val="Verdana"/>
      <family val="2"/>
    </font>
    <font>
      <sz val="11"/>
      <color indexed="8"/>
      <name val="Calibri"/>
      <family val="2"/>
    </font>
    <font>
      <sz val="10"/>
      <name val="Arial"/>
      <family val="2"/>
    </font>
    <font>
      <sz val="11"/>
      <color theme="1"/>
      <name val="Verdana"/>
      <family val="2"/>
    </font>
    <font>
      <sz val="11"/>
      <color theme="1" tint="0.499984740745262"/>
      <name val="Verdana"/>
      <family val="2"/>
    </font>
    <font>
      <sz val="8"/>
      <name val="Aptos Narrow"/>
      <family val="2"/>
      <scheme val="minor"/>
    </font>
    <font>
      <b/>
      <sz val="10"/>
      <name val="Verdana"/>
      <family val="2"/>
    </font>
    <font>
      <b/>
      <sz val="10"/>
      <color theme="1"/>
      <name val="Verdana"/>
      <family val="2"/>
    </font>
    <font>
      <sz val="10"/>
      <color theme="1"/>
      <name val="Verdana"/>
      <family val="2"/>
    </font>
    <font>
      <sz val="10"/>
      <name val="Verdana"/>
      <family val="2"/>
    </font>
    <font>
      <b/>
      <sz val="11"/>
      <name val="Verdana"/>
      <family val="2"/>
    </font>
  </fonts>
  <fills count="7">
    <fill>
      <patternFill patternType="none"/>
    </fill>
    <fill>
      <patternFill patternType="gray125"/>
    </fill>
    <fill>
      <patternFill patternType="solid">
        <fgColor rgb="FF92D050"/>
        <bgColor indexed="64"/>
      </patternFill>
    </fill>
    <fill>
      <patternFill patternType="solid">
        <fgColor theme="6" tint="0.59999389629810485"/>
        <bgColor indexed="64"/>
      </patternFill>
    </fill>
    <fill>
      <patternFill patternType="solid">
        <fgColor theme="3" tint="0.89999084444715716"/>
        <bgColor indexed="64"/>
      </patternFill>
    </fill>
    <fill>
      <patternFill patternType="solid">
        <fgColor theme="2" tint="-9.9978637043366805E-2"/>
        <bgColor indexed="64"/>
      </patternFill>
    </fill>
    <fill>
      <patternFill patternType="solid">
        <fgColor theme="5" tint="0.79998168889431442"/>
        <bgColor indexed="64"/>
      </patternFill>
    </fill>
  </fills>
  <borders count="30">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style="thin">
        <color auto="1"/>
      </bottom>
      <diagonal/>
    </border>
    <border>
      <left style="thin">
        <color auto="1"/>
      </left>
      <right style="thin">
        <color auto="1"/>
      </right>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medium">
        <color auto="1"/>
      </right>
      <top/>
      <bottom/>
      <diagonal/>
    </border>
    <border>
      <left/>
      <right style="medium">
        <color auto="1"/>
      </right>
      <top/>
      <bottom style="medium">
        <color auto="1"/>
      </bottom>
      <diagonal/>
    </border>
    <border>
      <left style="medium">
        <color auto="1"/>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thin">
        <color auto="1"/>
      </right>
      <top style="medium">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bottom style="thin">
        <color auto="1"/>
      </bottom>
      <diagonal/>
    </border>
    <border>
      <left/>
      <right style="thin">
        <color auto="1"/>
      </right>
      <top style="thin">
        <color auto="1"/>
      </top>
      <bottom style="medium">
        <color auto="1"/>
      </bottom>
      <diagonal/>
    </border>
    <border>
      <left/>
      <right style="thin">
        <color auto="1"/>
      </right>
      <top/>
      <bottom style="medium">
        <color auto="1"/>
      </bottom>
      <diagonal/>
    </border>
    <border>
      <left/>
      <right style="medium">
        <color auto="1"/>
      </right>
      <top style="thin">
        <color auto="1"/>
      </top>
      <bottom style="thin">
        <color auto="1"/>
      </bottom>
      <diagonal/>
    </border>
  </borders>
  <cellStyleXfs count="9">
    <xf numFmtId="0" fontId="0" fillId="0" borderId="0"/>
    <xf numFmtId="43" fontId="1" fillId="0" borderId="0" applyFont="0" applyFill="0" applyBorder="0" applyAlignment="0" applyProtection="0"/>
    <xf numFmtId="0" fontId="3" fillId="0" borderId="0"/>
    <xf numFmtId="165" fontId="1" fillId="0" borderId="0" applyFont="0" applyFill="0" applyBorder="0" applyAlignment="0" applyProtection="0"/>
    <xf numFmtId="167" fontId="1" fillId="0" borderId="0" applyFont="0" applyFill="0" applyBorder="0" applyAlignment="0" applyProtection="0"/>
    <xf numFmtId="168" fontId="5" fillId="0" borderId="0" applyFont="0" applyFill="0" applyBorder="0" applyAlignment="0" applyProtection="0"/>
    <xf numFmtId="0" fontId="6" fillId="0" borderId="0"/>
    <xf numFmtId="164" fontId="1" fillId="0" borderId="0" applyFont="0" applyFill="0" applyBorder="0" applyAlignment="0" applyProtection="0"/>
    <xf numFmtId="9" fontId="1" fillId="0" borderId="0" applyFont="0" applyFill="0" applyBorder="0" applyAlignment="0" applyProtection="0"/>
  </cellStyleXfs>
  <cellXfs count="68">
    <xf numFmtId="0" fontId="0" fillId="0" borderId="0" xfId="0"/>
    <xf numFmtId="0" fontId="7" fillId="0" borderId="0" xfId="0" applyFont="1"/>
    <xf numFmtId="0" fontId="11" fillId="3" borderId="10"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0" borderId="12" xfId="0" applyFont="1" applyBorder="1" applyAlignment="1">
      <alignment horizontal="center" vertical="center" wrapText="1"/>
    </xf>
    <xf numFmtId="0" fontId="11" fillId="0" borderId="5" xfId="0" applyFont="1" applyBorder="1" applyAlignment="1">
      <alignment horizontal="justify" vertical="center" wrapText="1"/>
    </xf>
    <xf numFmtId="0" fontId="11" fillId="0" borderId="14" xfId="0" applyFont="1" applyBorder="1" applyAlignment="1">
      <alignment vertical="center" wrapText="1"/>
    </xf>
    <xf numFmtId="166" fontId="11" fillId="0" borderId="13" xfId="0" applyNumberFormat="1" applyFont="1" applyBorder="1" applyAlignment="1">
      <alignment vertical="center" wrapText="1"/>
    </xf>
    <xf numFmtId="166" fontId="11" fillId="0" borderId="11" xfId="0" applyNumberFormat="1" applyFont="1" applyBorder="1" applyAlignment="1">
      <alignment vertical="center" wrapText="1"/>
    </xf>
    <xf numFmtId="0" fontId="11" fillId="4" borderId="12" xfId="0" applyFont="1" applyFill="1" applyBorder="1" applyAlignment="1">
      <alignment horizontal="center" vertical="center" wrapText="1"/>
    </xf>
    <xf numFmtId="0" fontId="11" fillId="4" borderId="5" xfId="0" applyFont="1" applyFill="1" applyBorder="1" applyAlignment="1">
      <alignment horizontal="justify" vertical="center" wrapText="1"/>
    </xf>
    <xf numFmtId="0" fontId="11" fillId="4" borderId="14" xfId="0" applyFont="1" applyFill="1" applyBorder="1" applyAlignment="1">
      <alignment vertical="center" wrapText="1"/>
    </xf>
    <xf numFmtId="166" fontId="11" fillId="4" borderId="13" xfId="0" applyNumberFormat="1" applyFont="1" applyFill="1" applyBorder="1" applyAlignment="1">
      <alignment vertical="center" wrapText="1"/>
    </xf>
    <xf numFmtId="166" fontId="11" fillId="4" borderId="5" xfId="0" applyNumberFormat="1" applyFont="1" applyFill="1" applyBorder="1" applyAlignment="1">
      <alignment vertical="center" wrapText="1"/>
    </xf>
    <xf numFmtId="0" fontId="13" fillId="0" borderId="5" xfId="0" applyFont="1" applyBorder="1" applyAlignment="1">
      <alignment horizontal="justify" vertical="center" wrapText="1"/>
    </xf>
    <xf numFmtId="0" fontId="12" fillId="0" borderId="5" xfId="0" applyFont="1" applyBorder="1" applyAlignment="1">
      <alignment horizontal="center" vertical="center" wrapText="1"/>
    </xf>
    <xf numFmtId="0" fontId="11" fillId="4" borderId="4" xfId="0" applyFont="1" applyFill="1" applyBorder="1" applyAlignment="1">
      <alignment horizontal="center" vertical="center" wrapText="1"/>
    </xf>
    <xf numFmtId="0" fontId="10" fillId="4" borderId="5" xfId="0" applyFont="1" applyFill="1" applyBorder="1" applyAlignment="1">
      <alignment horizontal="justify" vertical="center" wrapText="1"/>
    </xf>
    <xf numFmtId="0" fontId="12" fillId="4" borderId="5" xfId="0" applyFont="1" applyFill="1" applyBorder="1" applyAlignment="1">
      <alignment horizontal="center" vertical="center" wrapText="1"/>
    </xf>
    <xf numFmtId="43" fontId="12" fillId="4" borderId="5" xfId="1" applyFont="1" applyFill="1" applyBorder="1" applyAlignment="1">
      <alignment horizontal="center" vertical="center" wrapText="1"/>
    </xf>
    <xf numFmtId="166" fontId="12" fillId="4" borderId="5" xfId="0" applyNumberFormat="1" applyFont="1" applyFill="1" applyBorder="1" applyAlignment="1">
      <alignment horizontal="center" vertical="center" wrapText="1"/>
    </xf>
    <xf numFmtId="0" fontId="7" fillId="0" borderId="18" xfId="0" applyFont="1" applyBorder="1"/>
    <xf numFmtId="0" fontId="7" fillId="0" borderId="19" xfId="0" applyFont="1" applyBorder="1"/>
    <xf numFmtId="0" fontId="7" fillId="0" borderId="20" xfId="0" applyFont="1" applyBorder="1"/>
    <xf numFmtId="0" fontId="7" fillId="0" borderId="17" xfId="0" applyFont="1" applyBorder="1"/>
    <xf numFmtId="0" fontId="7" fillId="0" borderId="15" xfId="0" applyFont="1" applyBorder="1"/>
    <xf numFmtId="0" fontId="7" fillId="0" borderId="21" xfId="0" applyFont="1" applyBorder="1"/>
    <xf numFmtId="0" fontId="7" fillId="0" borderId="22" xfId="0" applyFont="1" applyBorder="1"/>
    <xf numFmtId="0" fontId="7" fillId="0" borderId="16" xfId="0" applyFont="1" applyBorder="1"/>
    <xf numFmtId="0" fontId="11" fillId="0" borderId="4" xfId="0" applyFont="1" applyBorder="1" applyAlignment="1">
      <alignment horizontal="center" vertical="center" wrapText="1"/>
    </xf>
    <xf numFmtId="166" fontId="11" fillId="0" borderId="26" xfId="0" applyNumberFormat="1" applyFont="1" applyBorder="1" applyAlignment="1">
      <alignment vertical="center" wrapText="1"/>
    </xf>
    <xf numFmtId="0" fontId="13" fillId="0" borderId="27" xfId="0" applyFont="1" applyBorder="1" applyAlignment="1">
      <alignment vertical="center"/>
    </xf>
    <xf numFmtId="0" fontId="12" fillId="0" borderId="9" xfId="0" applyFont="1" applyBorder="1" applyAlignment="1">
      <alignment vertical="center"/>
    </xf>
    <xf numFmtId="0" fontId="11" fillId="6" borderId="11" xfId="0" applyFont="1" applyFill="1" applyBorder="1" applyAlignment="1">
      <alignment horizontal="center" vertical="center" wrapText="1"/>
    </xf>
    <xf numFmtId="1" fontId="12" fillId="0" borderId="5" xfId="1" applyNumberFormat="1" applyFont="1" applyFill="1" applyBorder="1" applyAlignment="1">
      <alignment horizontal="center" vertical="center" wrapText="1"/>
    </xf>
    <xf numFmtId="0" fontId="11" fillId="6" borderId="14" xfId="0" applyFont="1" applyFill="1" applyBorder="1" applyAlignment="1">
      <alignment vertical="center" wrapText="1"/>
    </xf>
    <xf numFmtId="164" fontId="12" fillId="6" borderId="5" xfId="7" applyFont="1" applyFill="1" applyBorder="1" applyAlignment="1">
      <alignment horizontal="center" vertical="center" wrapText="1"/>
    </xf>
    <xf numFmtId="164" fontId="12" fillId="0" borderId="5" xfId="7" applyFont="1" applyBorder="1" applyAlignment="1">
      <alignment horizontal="center" vertical="center" wrapText="1"/>
    </xf>
    <xf numFmtId="164" fontId="12" fillId="0" borderId="5" xfId="7" applyFont="1" applyFill="1" applyBorder="1" applyAlignment="1">
      <alignment horizontal="left" vertical="center" wrapText="1"/>
    </xf>
    <xf numFmtId="9" fontId="12" fillId="0" borderId="5" xfId="8" applyFont="1" applyBorder="1" applyAlignment="1">
      <alignment horizontal="center" vertical="center" wrapText="1"/>
    </xf>
    <xf numFmtId="164" fontId="10" fillId="5" borderId="2" xfId="7" applyFont="1" applyFill="1" applyBorder="1" applyAlignment="1">
      <alignment vertical="center"/>
    </xf>
    <xf numFmtId="0" fontId="7" fillId="0" borderId="0" xfId="6" applyFont="1" applyAlignment="1">
      <alignment vertical="center"/>
    </xf>
    <xf numFmtId="0" fontId="8" fillId="0" borderId="0" xfId="6" applyFont="1" applyAlignment="1">
      <alignment vertical="center"/>
    </xf>
    <xf numFmtId="166" fontId="11" fillId="4" borderId="5" xfId="3" applyNumberFormat="1" applyFont="1" applyFill="1" applyBorder="1" applyAlignment="1">
      <alignment horizontal="left" vertical="center" wrapText="1"/>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28" xfId="0" applyFont="1" applyBorder="1" applyAlignment="1">
      <alignment horizontal="center" vertical="center"/>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13" fillId="0" borderId="3" xfId="0" applyFont="1" applyBorder="1" applyAlignment="1">
      <alignment horizontal="left" vertical="center"/>
    </xf>
    <xf numFmtId="0" fontId="13" fillId="0" borderId="12" xfId="0" applyFont="1" applyBorder="1" applyAlignment="1">
      <alignment horizontal="left" vertical="center" wrapText="1"/>
    </xf>
    <xf numFmtId="0" fontId="13" fillId="0" borderId="14" xfId="0" applyFont="1" applyBorder="1" applyAlignment="1">
      <alignment horizontal="left" vertical="center" wrapText="1"/>
    </xf>
    <xf numFmtId="0" fontId="13" fillId="0" borderId="29" xfId="0" applyFont="1" applyBorder="1" applyAlignment="1">
      <alignment horizontal="left"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4" fillId="0" borderId="4" xfId="2" applyFont="1" applyBorder="1" applyAlignment="1">
      <alignment horizontal="center" vertical="center" wrapText="1"/>
    </xf>
    <xf numFmtId="0" fontId="4" fillId="0" borderId="5" xfId="2" applyFont="1" applyBorder="1" applyAlignment="1">
      <alignment horizontal="center" vertical="center" wrapText="1"/>
    </xf>
    <xf numFmtId="0" fontId="14" fillId="0" borderId="7" xfId="2" applyFont="1" applyBorder="1" applyAlignment="1">
      <alignment horizontal="center" vertical="center" wrapText="1"/>
    </xf>
    <xf numFmtId="0" fontId="14" fillId="0" borderId="8" xfId="2" applyFont="1" applyBorder="1" applyAlignment="1">
      <alignment horizontal="center" vertical="center" wrapText="1"/>
    </xf>
    <xf numFmtId="0" fontId="10" fillId="5" borderId="24" xfId="0" applyFont="1" applyFill="1" applyBorder="1" applyAlignment="1">
      <alignment horizontal="right" vertical="center"/>
    </xf>
    <xf numFmtId="0" fontId="10" fillId="5" borderId="25" xfId="0" applyFont="1" applyFill="1" applyBorder="1" applyAlignment="1">
      <alignment horizontal="right" vertical="center"/>
    </xf>
    <xf numFmtId="0" fontId="10" fillId="5" borderId="23" xfId="0" applyFont="1" applyFill="1" applyBorder="1" applyAlignment="1">
      <alignment horizontal="right" vertical="center"/>
    </xf>
    <xf numFmtId="0" fontId="13" fillId="0" borderId="4" xfId="0" applyFont="1" applyBorder="1" applyAlignment="1">
      <alignment horizontal="left" vertical="center" wrapText="1"/>
    </xf>
    <xf numFmtId="0" fontId="13" fillId="0" borderId="5" xfId="0" applyFont="1" applyBorder="1" applyAlignment="1">
      <alignment horizontal="left" vertical="center"/>
    </xf>
    <xf numFmtId="0" fontId="13" fillId="0" borderId="6" xfId="0" applyFont="1" applyBorder="1" applyAlignment="1">
      <alignment horizontal="left" vertical="center"/>
    </xf>
  </cellXfs>
  <cellStyles count="9">
    <cellStyle name="Millares" xfId="1" builtinId="3"/>
    <cellStyle name="Moneda" xfId="7" builtinId="4"/>
    <cellStyle name="Moneda [0] 2" xfId="4" xr:uid="{E6B4E6DC-F622-4118-9BE3-41D83C0B9F63}"/>
    <cellStyle name="Moneda 10" xfId="5" xr:uid="{DC304E4D-99A3-4A03-81DB-B045B012A95F}"/>
    <cellStyle name="Moneda 2" xfId="3" xr:uid="{C8D7A4A9-28FC-4337-9C35-107F320D85D3}"/>
    <cellStyle name="Normal" xfId="0" builtinId="0"/>
    <cellStyle name="Normal 2" xfId="6" xr:uid="{973EA02D-643B-445A-89D2-D6712CEB184E}"/>
    <cellStyle name="Normal 4" xfId="2" xr:uid="{1F05E565-3DC6-47B1-8475-E6EA6E096ADA}"/>
    <cellStyle name="Porcentaje"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sharedStrings" Target="sharedStrings.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theme" Target="theme/theme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customXml" Target="../customXml/item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142874</xdr:rowOff>
    </xdr:from>
    <xdr:to>
      <xdr:col>2</xdr:col>
      <xdr:colOff>2676525</xdr:colOff>
      <xdr:row>0</xdr:row>
      <xdr:rowOff>702643</xdr:rowOff>
    </xdr:to>
    <xdr:pic>
      <xdr:nvPicPr>
        <xdr:cNvPr id="2" name="WordPictureWatermark1">
          <a:extLst>
            <a:ext uri="{FF2B5EF4-FFF2-40B4-BE49-F238E27FC236}">
              <a16:creationId xmlns:a16="http://schemas.microsoft.com/office/drawing/2014/main" id="{CE8FA276-86E7-473E-AF77-51186E8D0EA4}"/>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272" r="74640" b="89299"/>
        <a:stretch/>
      </xdr:blipFill>
      <xdr:spPr bwMode="auto">
        <a:xfrm>
          <a:off x="447675" y="142874"/>
          <a:ext cx="3248025" cy="5597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_mannicchiarico/Desktop/MARCO%20FIDU/MARCO%20TDRs%20NUEVOS%202024/TDR%20GLA%2050%20SIERRACOL/GLA%2050_03%20EJECUTOR%20DOT-OBRA/Presupuesto%20Construcci&#243;n%20Puente%20Peatonal%20Manita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agrobetania365-my.sharepoint.com/Users/rbenavidesa/Downloads/Beneficiarios%20febrero%20de%20202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agrobetania365-my.sharepoint.com/Users/rcarrillop/Downloads/consumo%2016012019%20CONSULTA%20ADRES%20(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agrobetania365-my.sharepoint.com/Users/jhonatanmauricio/Downloads/F:/VILLA%20TAKOA/Presupuesto/APUS%20VILLA%20TAKO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t_mannicchiarico/Desktop/MARCO%20FIDU/MARCO%20TDRs%20NUEVOS%202024/TDR%20GLA%2050%20SIERRACOL/GLA%2050_03%20EJECUTOR%20DOT-OBRA/MATRIZ%20PARA%20EL%20CALCULO%20DEL%20AIU%202009.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t_mannicchiarico/Desktop/MARCO%20FIDU/MARCO%20TDRs%20NUEVOS%202024/TDR%20GLA%2050%20SIERRACOL/GLA%2050_03%20EJECUTOR%20DOT-OBRA/Presupuesto%20remoci&#243;n%20de%20derrumbe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agrobetania365-my.sharepoint.com/Users/jmperez/Documents/TECNICA/DEPORTE%20Y%20RECREACION/02%20ESTANDARIZADO%20POLIDEPORTIVO/05%20HOJA%20CALCULO%20ESTANDARIZADO/PRESUPUESTO%20DEL%20POLIDEPORTIVO%20COMPLETO.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agrobetania365-my.sharepoint.com/Users/crs/Dropbox/PENSILVANIA%202018/BASE%20DE%20DATOS/Copia%20de%20BASE%20DE%20DATOS%20APU'S%20(4)%20(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t_mannicchiarico/Desktop/MARCO%20FIDU/MARCO%20TDRs%20NUEVOS%202024/TDR%20GLA%2050%20SIERRACOL/GLA%2050_03%20EJECUTOR%20DOT-OBRA/2103mar%2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t_mannicchiarico/Desktop/MARCO%20FIDU/MARCO%20TDRs%20NUEVOS%202024/TDR%20GLA%2050%20SIERRACOL/GLA%2050_03%20EJECUTOR%20DOT-OBRA/EST.V&#205;A%20CRITERIO%20TECNICO%2090BLB.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t_mannicchiarico/Desktop/MARCO%20FIDU/MARCO%20TDRs%20NUEVOS%202024/TDR%20GLA%2050%20SIERRACOL/GLA%2050_03%20EJECUTOR%20DOT-OBRA/EST.V&#205;A%20CRITERIO%20TECNIC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_mannicchiarico/Desktop/MARCO%20FIDU/MARCO%20TDRs%20NUEVOS%202024/TDR%20GLA%2050%20SIERRACOL/GLA%2050_03%20EJECUTOR%20DOT-OBRA/aCCIDENTES%20DE%201995%20-%20199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G:\Users\mcastaneda\AppData\Local\Microsoft\Windows\Temporary%20Internet%20Files\Content.Outlook\2BUZ9XDK\Anexo%20M.I.-%20PLANTILLA%20MDA-V2_TRASLADOS%20APE%20FEB_20.XLSM-%20-%2026_02_2015%20-.xlsm"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s/t_mannicchiarico/Desktop/MARCO%20FIDU/MARCO%20TDRs%20NUEVOS%202024/TDR%20GLA%2050%20SIERRACOL/GLA%2050_03%20EJECUTOR%20DOT-OBRA/PUNITARIOS%20PARA%20241201%202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agrobetania365-my.sharepoint.com/Users/jmperez/Documents/TECNICA/DEPORTE%20Y%20RECREACION/02%20ESTANDARIZADO%20POLIDEPORTIVO/Presupuesto_750%20_Baja_Suelo%20AB%20actualizado%202015%20con%20ICCP.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t_mannicchiarico/Desktop/MARCO%20FIDU/MARCO%20TDRs%20NUEVOS%202024/TDR%20GLA%2050%20SIERRACOL/GLA%2050_03%20EJECUTOR%20DOT-OBRA/a%20%20aaInformaci&#243;n"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t_mannicchiarico/Desktop/MARCO%20FIDU/MARCO%20TDRs%20NUEVOS%202024/TDR%20GLA%2050%20SIERRACOL/GLA%2050_03%20EJECUTOR%20DOT-OBRA/Acc%20Ago-Sep.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agrobetania365-my.sharepoint.com/Users/ojimenezr/Downloads/EB-ASO-SPC-PPTO-PP-V3.1%202023b.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t_mannicchiarico/Desktop/MARCO%20FIDU/MARCO%20TDRs%20NUEVOS%202024/TDR%20GLA%2050%20SIERRACOL/GLA%2050_03%20EJECUTOR%20DOT-OBRA/a%20%20aaInformaci&#243;n%20GRUPO"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t_mannicchiarico/Desktop/MARCO%20FIDU/MARCO%20TDRs%20NUEVOS%202024/TDR%20GLA%2050%20SIERRACOL/GLA%2050_03%20EJECUTOR%20DOT-OBRA/Analisis%20de%20Precios%20Unitarios%20ASTRI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agrobetania365-my.sharepoint.com/Users/crs/Dropbox/MEJORA%20SEDE%20BOMBEROS%20LA%20MERCED/puesto%20de%20Bomberos%20La%20Merced/Base%20de%20Datos%20Consorcio%20Consulting.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sena4.sharepoint.com/borrar/lineamientos%20plan%20de%20acci&#243;n%202020&#9830;/proyectos/ForBPSProyPrev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 y Dis"/>
      <sheetName val="Fondo Ensayos"/>
      <sheetName val="Obra puente"/>
      <sheetName val="AIU"/>
      <sheetName val="Fondo Ajustes"/>
      <sheetName val="Interventoria"/>
      <sheetName val="MINTRANSPORTE"/>
      <sheetName val="FACTOR MULTIPLICADOR"/>
      <sheetName val="Datos Generales"/>
      <sheetName val="CRONOGRAMA"/>
      <sheetName val="APU ANTICORROSIVO"/>
      <sheetName val="APU LIMPIEZA Y PINTURA"/>
      <sheetName val="APU REFUERZOS"/>
      <sheetName val="APU ADECUACIÓN PASAMANOS"/>
      <sheetName val="APU DESMONTE BARANDA"/>
      <sheetName val="APU REINSTALACIÓN BARANDA"/>
      <sheetName val="APU BARANDA NUEVA"/>
      <sheetName val="APU PINTURA BARANDA"/>
      <sheetName val="APU CONCRETO - METALDECK"/>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neficiarios febrero 2020"/>
      <sheetName val="PERSIONAL ACTIVO"/>
      <sheetName val="Hoja1"/>
      <sheetName val="beneficiarios_febrero_2020"/>
      <sheetName val="PERSIONAL_ACTIVO"/>
    </sheetNames>
    <sheetDataSet>
      <sheetData sheetId="0"/>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neficiarios"/>
      <sheetName val="Hoja1"/>
    </sheetNames>
    <sheetDataSet>
      <sheetData sheetId="0"/>
      <sheetData sheetId="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QUIPO"/>
      <sheetName val="MATERIAL"/>
    </sheetNames>
    <sheetDataSet>
      <sheetData sheetId="0" refreshError="1"/>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IU"/>
      <sheetName val="FACTOR PRESTACIONAL 2009"/>
      <sheetName val="HISTORICO"/>
      <sheetName val="SALARIO CELADOR 2008"/>
      <sheetName val="TARIFAS REGISTRO DISTRITAL 2009"/>
      <sheetName val="COSTOS OFICINA"/>
      <sheetName val="COSTOS CAMPAMENTO"/>
      <sheetName val="EQUIPO"/>
      <sheetName val="MATERIAL"/>
      <sheetName val="Presup_Cancha"/>
    </sheetNames>
    <sheetDataSet>
      <sheetData sheetId="0"/>
      <sheetData sheetId="1" refreshError="1"/>
      <sheetData sheetId="2" refreshError="1"/>
      <sheetData sheetId="3" refreshError="1"/>
      <sheetData sheetId="4" refreshError="1"/>
      <sheetData sheetId="5"/>
      <sheetData sheetId="6"/>
      <sheetData sheetId="7" refreshError="1"/>
      <sheetData sheetId="8" refreshError="1"/>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precios"/>
      <sheetName val="Remo. derr."/>
      <sheetName val="Limp. mec. Alcant."/>
    </sheetNames>
    <sheetDataSet>
      <sheetData sheetId="0"/>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 REGIONES"/>
      <sheetName val="PRESUPUESTO DETALLADO"/>
      <sheetName val="PRESUPUESTO BASE POLIDEPORTIVO"/>
      <sheetName val="AHORROS"/>
      <sheetName val="días habiles 2015"/>
      <sheetName val="MANTENIMIENTO y OPERACIÓN"/>
      <sheetName val="PRESUPUESTO DE E&amp;D"/>
    </sheetNames>
    <sheetDataSet>
      <sheetData sheetId="0" refreshError="1"/>
      <sheetData sheetId="1" refreshError="1"/>
      <sheetData sheetId="2" refreshError="1"/>
      <sheetData sheetId="3" refreshError="1"/>
      <sheetData sheetId="4"/>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UMOS"/>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 0"/>
      <sheetName val="PR 1"/>
      <sheetName val="PR 2"/>
      <sheetName val="PR 3"/>
      <sheetName val="PR 4"/>
      <sheetName val="PR 5"/>
      <sheetName val="PR 6"/>
      <sheetName val="PR 7"/>
      <sheetName val="PR 8"/>
      <sheetName val="PR 9"/>
      <sheetName val="PR 10"/>
      <sheetName val="PR 11"/>
      <sheetName val="PR 12"/>
      <sheetName val="PR 13"/>
      <sheetName val="PR 14"/>
      <sheetName val="PR 15"/>
      <sheetName val="PR 16"/>
      <sheetName val="PR 17"/>
      <sheetName val="PR18"/>
      <sheetName val="PR 19"/>
      <sheetName val="PR 20"/>
      <sheetName val="PR 21"/>
      <sheetName val="PR 22"/>
      <sheetName val="PR 23"/>
      <sheetName val="PR 24"/>
      <sheetName val="PR 25"/>
      <sheetName val="PR 26"/>
      <sheetName val="PR 27"/>
      <sheetName val="PR 28"/>
      <sheetName val="PR 29"/>
      <sheetName val="PR 30"/>
      <sheetName val="PR 31"/>
      <sheetName val="PR 32"/>
      <sheetName val="PR 33"/>
      <sheetName val="PR 34"/>
      <sheetName val="PR 35"/>
      <sheetName val="PR 36"/>
      <sheetName val="PR 37"/>
      <sheetName val="PR38"/>
      <sheetName val="PR 39"/>
      <sheetName val="PR 40"/>
      <sheetName val="PR 41"/>
      <sheetName val="PR 42"/>
      <sheetName val="PR 43"/>
      <sheetName val="PR 44"/>
      <sheetName val="PR 45"/>
      <sheetName val="PR 46"/>
      <sheetName val="PR 47"/>
      <sheetName val="PR 48"/>
      <sheetName val="PR 49"/>
      <sheetName val="Cuadro Estado"/>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ado Resumen"/>
      <sheetName val="TORTA"/>
      <sheetName val="Resum_Pav"/>
      <sheetName val="INVENT.ALC-CUNETAS 90BLB"/>
      <sheetName val="PUENTES Y PONTONES"/>
      <sheetName val="SEÑAL VERTICAL90BLB"/>
      <sheetName val="SEÑAL HORIZONTAL90BLB"/>
      <sheetName val="Tabla"/>
    </sheetNames>
    <sheetDataSet>
      <sheetData sheetId="0"/>
      <sheetData sheetId="1"/>
      <sheetData sheetId="2"/>
      <sheetData sheetId="3"/>
      <sheetData sheetId="4"/>
      <sheetData sheetId="5"/>
      <sheetData sheetId="6"/>
      <sheetData sheetId="7"/>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ADO VÍA-CRIT.TECNICO"/>
      <sheetName val="CALIFICACIÓN"/>
      <sheetName val="DAÑOS 8002"/>
      <sheetName val="DAÑOS 4313 "/>
      <sheetName val="DAÑOS 7805"/>
      <sheetName val="DAÑOS 80MG01"/>
      <sheetName val="INVENT.ALC-CUNETAS 8002"/>
      <sheetName val="INV.ALC-CUNET 4313 - 7805"/>
      <sheetName val="INVENT.ALC-CUNET 80MG01"/>
      <sheetName val="SEÑAL VERTICAL 8002"/>
      <sheetName val="SEÑAL VERTICAL 4313"/>
      <sheetName val="SEÑAL VERTICAL 80MG01"/>
      <sheetName val="SEÑAL HORIZONTAL 8002"/>
      <sheetName val="SEÑAL HORIZONTAL 4313"/>
      <sheetName val="SEÑAL HORIZONTAL 80MG0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CCIDENTES DE 1995 - 1996"/>
      <sheetName val="aCCIDENTES%20DE%201995%20-%2019"/>
    </sheetNames>
    <definedNames>
      <definedName name="absc"/>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7"/>
      <sheetName val="RUBRO LEY"/>
      <sheetName val="CENTROS EN REGIONALES"/>
      <sheetName val="DEPENDENCIAS"/>
      <sheetName val="DATOS"/>
      <sheetName val="Ejemplo"/>
      <sheetName val="RUBROS Y DEPENDENCIAS"/>
      <sheetName val="PLANTILLA"/>
      <sheetName val="Hoja1"/>
      <sheetName val="Hoja3"/>
      <sheetName val="Hoja2"/>
      <sheetName val="OPCIONES DE RESPUESTA "/>
      <sheetName val="RUBRO_LEY"/>
      <sheetName val="CENTROS_EN_REGIONALES"/>
      <sheetName val="RUBROS_Y_DEPENDENCIAS"/>
      <sheetName val="OPCIONES_DE_RESPUESTA_"/>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sheetData sheetId="13"/>
      <sheetData sheetId="14"/>
      <sheetData sheetId="1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monte"/>
      <sheetName val="ESCARIFICACION"/>
    </sheetNames>
    <sheetDataSet>
      <sheetData sheetId="0" refreshError="1"/>
      <sheetData sheetId="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IU"/>
      <sheetName val="Presup_Cancha"/>
      <sheetName val="1_Preliminares"/>
      <sheetName val="2_Cimentación_Est.Met"/>
      <sheetName val="3_HS"/>
      <sheetName val="Apus_In.Elect"/>
      <sheetName val="Apus_Cubierta"/>
      <sheetName val="Apus_Dotación_Pintura"/>
      <sheetName val="Insumos"/>
      <sheetName val="Equipo_Trans "/>
      <sheetName val="M.Obra"/>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sheetName val="a%20%20aaInformación"/>
      <sheetName val="a%20%20aaInformaci%C3%B3n"/>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Contenido"/>
      <sheetName val="Generalidades 1"/>
      <sheetName val="Generalidades 2,3"/>
      <sheetName val="Mapa estado 4"/>
      <sheetName val="Semáforo 5"/>
      <sheetName val="Semáforo 6"/>
      <sheetName val="Tortas 7"/>
      <sheetName val="Acciden-Señal 7A"/>
      <sheetName val="Puentes 8"/>
      <sheetName val="Críticos 9"/>
      <sheetName val="Emerg 9A"/>
      <sheetName val="Res-Accide-10"/>
      <sheetName val="Acci-Ago-11"/>
      <sheetName val="Acc-Ago-11a"/>
      <sheetName val="Acci-Sep-12"/>
      <sheetName val="Acci-Sep-12 (2)"/>
      <sheetName val="ACCI-JUL-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GENERAL"/>
      <sheetName val="PROG Y FLUJO DE INVERSIÓN"/>
      <sheetName val="PROGRAMACION DE OBRA"/>
      <sheetName val="ZONA1-RESUMEN"/>
      <sheetName val="ZONA1-CANT"/>
      <sheetName val="ZONA2-RESUMEN"/>
      <sheetName val="ZONA2-CANT"/>
      <sheetName val="ZONA3-RESUMEN"/>
      <sheetName val="ZONA3-CANT"/>
      <sheetName val="URB-RESUMEN"/>
      <sheetName val="URB-CANT"/>
      <sheetName val="PANELES SOLARES"/>
      <sheetName val="ACOMETIDA GAS"/>
      <sheetName val="APU"/>
      <sheetName val="AIU"/>
      <sheetName val="INSUMOS"/>
      <sheetName val="Sheet7"/>
      <sheetName val="FM"/>
      <sheetName val="INTERVENTORIA"/>
      <sheetName val="GERENCIA"/>
      <sheetName val="CANT BASE ESTRUCTURA"/>
      <sheetName val="CANT BASE ACABADOS"/>
      <sheetName val="DOTACION_SENA_PENSILVANIA"/>
      <sheetName val="Sheet1"/>
    </sheetNames>
    <sheetDataSet>
      <sheetData sheetId="0" refreshError="1"/>
      <sheetData sheetId="1" refreshError="1"/>
      <sheetData sheetId="2" refreshError="1"/>
      <sheetData sheetId="3"/>
      <sheetData sheetId="4" refreshError="1"/>
      <sheetData sheetId="5"/>
      <sheetData sheetId="6" refreshError="1"/>
      <sheetData sheetId="7"/>
      <sheetData sheetId="8" refreshError="1"/>
      <sheetData sheetId="9"/>
      <sheetData sheetId="10" refreshError="1"/>
      <sheetData sheetId="11" refreshError="1"/>
      <sheetData sheetId="12" refreshError="1"/>
      <sheetData sheetId="13"/>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GRUPO"/>
      <sheetName val="a%20%20aaInformación%20GRUPO"/>
      <sheetName val="a%20%20aaInformaci%C3%B3n%20GRU"/>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U PART"/>
      <sheetName val="A. P. U."/>
      <sheetName val="Listado"/>
      <sheetName val="PPTOS"/>
      <sheetName val="Borrable"/>
    </sheetNames>
    <sheetDataSet>
      <sheetData sheetId="0"/>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umos"/>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ción"/>
      <sheetName val="Actividades"/>
      <sheetName val="Financiación"/>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EC853-3449-45A5-9CB9-7679F7F1A92D}">
  <dimension ref="B1:J64"/>
  <sheetViews>
    <sheetView tabSelected="1" topLeftCell="C1" workbookViewId="0">
      <selection activeCell="J50" sqref="J50"/>
    </sheetView>
  </sheetViews>
  <sheetFormatPr defaultColWidth="11.42578125" defaultRowHeight="14.25"/>
  <cols>
    <col min="1" max="1" width="6.7109375" style="1" customWidth="1"/>
    <col min="2" max="2" width="8.5703125" style="1" customWidth="1"/>
    <col min="3" max="3" width="73.7109375" style="1" customWidth="1"/>
    <col min="4" max="4" width="10.140625" style="1" customWidth="1"/>
    <col min="5" max="5" width="11" style="1" customWidth="1"/>
    <col min="6" max="6" width="19.5703125" style="1" customWidth="1"/>
    <col min="7" max="9" width="16" style="1" customWidth="1"/>
    <col min="10" max="10" width="28.140625" style="1" customWidth="1"/>
    <col min="11" max="16384" width="11.42578125" style="1"/>
  </cols>
  <sheetData>
    <row r="1" spans="2:10" ht="57.75" customHeight="1" thickBot="1"/>
    <row r="2" spans="2:10">
      <c r="B2" s="56" t="s">
        <v>0</v>
      </c>
      <c r="C2" s="57"/>
      <c r="D2" s="57"/>
      <c r="E2" s="57"/>
      <c r="F2" s="57"/>
      <c r="G2" s="57"/>
      <c r="H2" s="57"/>
      <c r="I2" s="57"/>
      <c r="J2" s="57"/>
    </row>
    <row r="3" spans="2:10" ht="15.75" customHeight="1">
      <c r="B3" s="58"/>
      <c r="C3" s="59"/>
      <c r="D3" s="59"/>
      <c r="E3" s="59"/>
      <c r="F3" s="59"/>
      <c r="G3" s="59"/>
      <c r="H3" s="59"/>
      <c r="I3" s="59"/>
      <c r="J3" s="59"/>
    </row>
    <row r="4" spans="2:10" ht="30" customHeight="1">
      <c r="B4" s="60" t="s">
        <v>1</v>
      </c>
      <c r="C4" s="61"/>
      <c r="D4" s="61"/>
      <c r="E4" s="61"/>
      <c r="F4" s="61"/>
      <c r="G4" s="61"/>
      <c r="H4" s="61"/>
      <c r="I4" s="61"/>
      <c r="J4" s="61"/>
    </row>
    <row r="5" spans="2:10" ht="50.25">
      <c r="B5" s="2" t="s">
        <v>2</v>
      </c>
      <c r="C5" s="3" t="s">
        <v>3</v>
      </c>
      <c r="D5" s="3" t="s">
        <v>4</v>
      </c>
      <c r="E5" s="3" t="s">
        <v>5</v>
      </c>
      <c r="F5" s="33" t="s">
        <v>6</v>
      </c>
      <c r="G5" s="3" t="s">
        <v>7</v>
      </c>
      <c r="H5" s="3" t="s">
        <v>8</v>
      </c>
      <c r="I5" s="3" t="s">
        <v>9</v>
      </c>
      <c r="J5" s="3" t="s">
        <v>10</v>
      </c>
    </row>
    <row r="6" spans="2:10">
      <c r="B6" s="4"/>
      <c r="C6" s="5"/>
      <c r="D6" s="6"/>
      <c r="E6" s="6"/>
      <c r="F6" s="6"/>
      <c r="G6" s="7"/>
      <c r="H6" s="30"/>
      <c r="I6" s="30"/>
      <c r="J6" s="8"/>
    </row>
    <row r="7" spans="2:10">
      <c r="B7" s="9"/>
      <c r="C7" s="10" t="s">
        <v>11</v>
      </c>
      <c r="D7" s="11"/>
      <c r="E7" s="11"/>
      <c r="F7" s="35"/>
      <c r="G7" s="12"/>
      <c r="H7" s="12"/>
      <c r="I7" s="13">
        <f>SUM(I8:I16)</f>
        <v>0</v>
      </c>
      <c r="J7" s="13">
        <f>SUM(J8:J16)</f>
        <v>129484705.63</v>
      </c>
    </row>
    <row r="8" spans="2:10" ht="63">
      <c r="B8" s="29" t="s">
        <v>12</v>
      </c>
      <c r="C8" s="14" t="s">
        <v>13</v>
      </c>
      <c r="D8" s="15" t="s">
        <v>14</v>
      </c>
      <c r="E8" s="34">
        <v>7</v>
      </c>
      <c r="F8" s="36">
        <v>2935252.81</v>
      </c>
      <c r="G8" s="37"/>
      <c r="H8" s="39"/>
      <c r="I8" s="37"/>
      <c r="J8" s="38">
        <f>+F8*E8</f>
        <v>20546769.670000002</v>
      </c>
    </row>
    <row r="9" spans="2:10" ht="63">
      <c r="B9" s="29" t="s">
        <v>15</v>
      </c>
      <c r="C9" s="14" t="s">
        <v>16</v>
      </c>
      <c r="D9" s="15" t="s">
        <v>14</v>
      </c>
      <c r="E9" s="34">
        <v>6</v>
      </c>
      <c r="F9" s="36">
        <v>3403286.9499999997</v>
      </c>
      <c r="G9" s="37"/>
      <c r="H9" s="39"/>
      <c r="I9" s="37"/>
      <c r="J9" s="38">
        <f t="shared" ref="J9:J16" si="0">+F9*E9</f>
        <v>20419721.699999999</v>
      </c>
    </row>
    <row r="10" spans="2:10" ht="37.5">
      <c r="B10" s="29" t="s">
        <v>17</v>
      </c>
      <c r="C10" s="14" t="s">
        <v>18</v>
      </c>
      <c r="D10" s="15" t="s">
        <v>14</v>
      </c>
      <c r="E10" s="34">
        <v>13</v>
      </c>
      <c r="F10" s="36">
        <v>1579213.2999999998</v>
      </c>
      <c r="G10" s="37"/>
      <c r="H10" s="39"/>
      <c r="I10" s="37"/>
      <c r="J10" s="38">
        <f t="shared" si="0"/>
        <v>20529772.899999999</v>
      </c>
    </row>
    <row r="11" spans="2:10" ht="50.25">
      <c r="B11" s="29" t="s">
        <v>19</v>
      </c>
      <c r="C11" s="14" t="s">
        <v>20</v>
      </c>
      <c r="D11" s="15" t="s">
        <v>14</v>
      </c>
      <c r="E11" s="34">
        <v>1</v>
      </c>
      <c r="F11" s="36">
        <v>2880298.61</v>
      </c>
      <c r="G11" s="37"/>
      <c r="H11" s="39"/>
      <c r="I11" s="37"/>
      <c r="J11" s="38">
        <f t="shared" si="0"/>
        <v>2880298.61</v>
      </c>
    </row>
    <row r="12" spans="2:10" ht="50.25">
      <c r="B12" s="29" t="s">
        <v>21</v>
      </c>
      <c r="C12" s="14" t="s">
        <v>22</v>
      </c>
      <c r="D12" s="15" t="s">
        <v>14</v>
      </c>
      <c r="E12" s="34">
        <v>1</v>
      </c>
      <c r="F12" s="36">
        <v>32831014.719999999</v>
      </c>
      <c r="G12" s="37"/>
      <c r="H12" s="39"/>
      <c r="I12" s="37"/>
      <c r="J12" s="38">
        <f t="shared" si="0"/>
        <v>32831014.719999999</v>
      </c>
    </row>
    <row r="13" spans="2:10" ht="40.5" customHeight="1">
      <c r="B13" s="29" t="s">
        <v>23</v>
      </c>
      <c r="C13" s="14" t="s">
        <v>24</v>
      </c>
      <c r="D13" s="15" t="s">
        <v>14</v>
      </c>
      <c r="E13" s="34">
        <v>1</v>
      </c>
      <c r="F13" s="36">
        <v>540443.26</v>
      </c>
      <c r="G13" s="37"/>
      <c r="H13" s="39"/>
      <c r="I13" s="37"/>
      <c r="J13" s="38">
        <f t="shared" si="0"/>
        <v>540443.26</v>
      </c>
    </row>
    <row r="14" spans="2:10" ht="37.5">
      <c r="B14" s="29" t="s">
        <v>25</v>
      </c>
      <c r="C14" s="14" t="s">
        <v>26</v>
      </c>
      <c r="D14" s="15" t="s">
        <v>14</v>
      </c>
      <c r="E14" s="34">
        <v>1</v>
      </c>
      <c r="F14" s="36">
        <v>5613364.4699999997</v>
      </c>
      <c r="G14" s="37"/>
      <c r="H14" s="39"/>
      <c r="I14" s="37"/>
      <c r="J14" s="38">
        <f t="shared" si="0"/>
        <v>5613364.4699999997</v>
      </c>
    </row>
    <row r="15" spans="2:10" ht="52.5" customHeight="1">
      <c r="B15" s="29" t="s">
        <v>27</v>
      </c>
      <c r="C15" s="14" t="s">
        <v>28</v>
      </c>
      <c r="D15" s="15" t="s">
        <v>14</v>
      </c>
      <c r="E15" s="34">
        <v>1</v>
      </c>
      <c r="F15" s="36">
        <v>13896313.059999999</v>
      </c>
      <c r="G15" s="37"/>
      <c r="H15" s="39"/>
      <c r="I15" s="37"/>
      <c r="J15" s="38">
        <f t="shared" si="0"/>
        <v>13896313.059999999</v>
      </c>
    </row>
    <row r="16" spans="2:10" ht="40.5" customHeight="1">
      <c r="B16" s="29" t="s">
        <v>29</v>
      </c>
      <c r="C16" s="14" t="s">
        <v>30</v>
      </c>
      <c r="D16" s="15" t="s">
        <v>14</v>
      </c>
      <c r="E16" s="34">
        <v>1</v>
      </c>
      <c r="F16" s="36">
        <v>12227007.24</v>
      </c>
      <c r="G16" s="37"/>
      <c r="H16" s="39"/>
      <c r="I16" s="37"/>
      <c r="J16" s="38">
        <f t="shared" si="0"/>
        <v>12227007.24</v>
      </c>
    </row>
    <row r="17" spans="2:10">
      <c r="B17" s="9" t="s">
        <v>31</v>
      </c>
      <c r="C17" s="10" t="s">
        <v>32</v>
      </c>
      <c r="D17" s="11"/>
      <c r="E17" s="11"/>
      <c r="F17" s="11"/>
      <c r="G17" s="12"/>
      <c r="H17" s="12"/>
      <c r="I17" s="13">
        <f>SUM(I18:I27)</f>
        <v>0</v>
      </c>
      <c r="J17" s="13">
        <f>SUM(J18:J27)</f>
        <v>14677486.179999998</v>
      </c>
    </row>
    <row r="18" spans="2:10" ht="63">
      <c r="B18" s="29" t="s">
        <v>33</v>
      </c>
      <c r="C18" s="14" t="s">
        <v>34</v>
      </c>
      <c r="D18" s="15" t="s">
        <v>14</v>
      </c>
      <c r="E18" s="34">
        <v>1</v>
      </c>
      <c r="F18" s="36">
        <v>2364412.19</v>
      </c>
      <c r="G18" s="37"/>
      <c r="H18" s="39"/>
      <c r="I18" s="37"/>
      <c r="J18" s="38">
        <f t="shared" ref="J18:J27" si="1">+F18*E18</f>
        <v>2364412.19</v>
      </c>
    </row>
    <row r="19" spans="2:10" ht="37.5">
      <c r="B19" s="29" t="s">
        <v>35</v>
      </c>
      <c r="C19" s="14" t="s">
        <v>36</v>
      </c>
      <c r="D19" s="15" t="s">
        <v>14</v>
      </c>
      <c r="E19" s="34">
        <v>1</v>
      </c>
      <c r="F19" s="36">
        <v>998423.09</v>
      </c>
      <c r="G19" s="37"/>
      <c r="H19" s="39"/>
      <c r="I19" s="37"/>
      <c r="J19" s="38">
        <f t="shared" si="1"/>
        <v>998423.09</v>
      </c>
    </row>
    <row r="20" spans="2:10" ht="37.5">
      <c r="B20" s="29" t="s">
        <v>37</v>
      </c>
      <c r="C20" s="14" t="s">
        <v>38</v>
      </c>
      <c r="D20" s="15" t="s">
        <v>14</v>
      </c>
      <c r="E20" s="34">
        <v>27</v>
      </c>
      <c r="F20" s="36">
        <v>82676.44</v>
      </c>
      <c r="G20" s="37"/>
      <c r="H20" s="39"/>
      <c r="I20" s="37"/>
      <c r="J20" s="38">
        <f t="shared" si="1"/>
        <v>2232263.88</v>
      </c>
    </row>
    <row r="21" spans="2:10" ht="37.5">
      <c r="B21" s="29" t="s">
        <v>39</v>
      </c>
      <c r="C21" s="14" t="s">
        <v>40</v>
      </c>
      <c r="D21" s="15" t="s">
        <v>14</v>
      </c>
      <c r="E21" s="34">
        <v>2</v>
      </c>
      <c r="F21" s="36">
        <v>612706.01</v>
      </c>
      <c r="G21" s="37"/>
      <c r="H21" s="39"/>
      <c r="I21" s="37"/>
      <c r="J21" s="38">
        <f t="shared" si="1"/>
        <v>1225412.02</v>
      </c>
    </row>
    <row r="22" spans="2:10" ht="50.25">
      <c r="B22" s="29" t="s">
        <v>41</v>
      </c>
      <c r="C22" s="14" t="s">
        <v>42</v>
      </c>
      <c r="D22" s="15" t="s">
        <v>14</v>
      </c>
      <c r="E22" s="34">
        <v>18</v>
      </c>
      <c r="F22" s="36">
        <v>226865.16999999998</v>
      </c>
      <c r="G22" s="37"/>
      <c r="H22" s="39"/>
      <c r="I22" s="37"/>
      <c r="J22" s="38">
        <f t="shared" si="1"/>
        <v>4083573.0599999996</v>
      </c>
    </row>
    <row r="23" spans="2:10" ht="37.5">
      <c r="B23" s="29" t="s">
        <v>43</v>
      </c>
      <c r="C23" s="14" t="s">
        <v>44</v>
      </c>
      <c r="D23" s="15" t="s">
        <v>14</v>
      </c>
      <c r="E23" s="34">
        <v>2</v>
      </c>
      <c r="F23" s="36">
        <v>650026.78999999992</v>
      </c>
      <c r="G23" s="37"/>
      <c r="H23" s="39"/>
      <c r="I23" s="37"/>
      <c r="J23" s="38">
        <f t="shared" si="1"/>
        <v>1300053.5799999998</v>
      </c>
    </row>
    <row r="24" spans="2:10" ht="37.5">
      <c r="B24" s="29" t="s">
        <v>45</v>
      </c>
      <c r="C24" s="14" t="s">
        <v>46</v>
      </c>
      <c r="D24" s="15" t="s">
        <v>14</v>
      </c>
      <c r="E24" s="34">
        <v>1</v>
      </c>
      <c r="F24" s="36">
        <v>153298.18</v>
      </c>
      <c r="G24" s="37"/>
      <c r="H24" s="39"/>
      <c r="I24" s="37"/>
      <c r="J24" s="38">
        <f t="shared" si="1"/>
        <v>153298.18</v>
      </c>
    </row>
    <row r="25" spans="2:10" ht="37.5">
      <c r="B25" s="29" t="s">
        <v>47</v>
      </c>
      <c r="C25" s="14" t="s">
        <v>48</v>
      </c>
      <c r="D25" s="15" t="s">
        <v>14</v>
      </c>
      <c r="E25" s="34">
        <v>3</v>
      </c>
      <c r="F25" s="36">
        <v>410133.5</v>
      </c>
      <c r="G25" s="37"/>
      <c r="H25" s="39"/>
      <c r="I25" s="37"/>
      <c r="J25" s="38">
        <f t="shared" si="1"/>
        <v>1230400.5</v>
      </c>
    </row>
    <row r="26" spans="2:10" ht="37.5">
      <c r="B26" s="29" t="s">
        <v>49</v>
      </c>
      <c r="C26" s="14" t="s">
        <v>36</v>
      </c>
      <c r="D26" s="15" t="s">
        <v>14</v>
      </c>
      <c r="E26" s="34">
        <v>1</v>
      </c>
      <c r="F26" s="36">
        <v>1007029.1699999999</v>
      </c>
      <c r="G26" s="37"/>
      <c r="H26" s="39"/>
      <c r="I26" s="37"/>
      <c r="J26" s="38">
        <f t="shared" si="1"/>
        <v>1007029.1699999999</v>
      </c>
    </row>
    <row r="27" spans="2:10" ht="37.5">
      <c r="B27" s="29" t="s">
        <v>50</v>
      </c>
      <c r="C27" s="14" t="s">
        <v>51</v>
      </c>
      <c r="D27" s="15" t="s">
        <v>14</v>
      </c>
      <c r="E27" s="34">
        <v>1</v>
      </c>
      <c r="F27" s="36">
        <v>82620.509999999995</v>
      </c>
      <c r="G27" s="37"/>
      <c r="H27" s="39"/>
      <c r="I27" s="37"/>
      <c r="J27" s="38">
        <f t="shared" si="1"/>
        <v>82620.509999999995</v>
      </c>
    </row>
    <row r="28" spans="2:10">
      <c r="B28" s="9"/>
      <c r="C28" s="10" t="s">
        <v>52</v>
      </c>
      <c r="D28" s="11"/>
      <c r="E28" s="11"/>
      <c r="F28" s="11"/>
      <c r="G28" s="12"/>
      <c r="H28" s="12"/>
      <c r="I28" s="13">
        <f>SUM(I29:I36)</f>
        <v>0</v>
      </c>
      <c r="J28" s="13">
        <f>SUM(J29:J36)</f>
        <v>40027155.349999994</v>
      </c>
    </row>
    <row r="29" spans="2:10" ht="51" customHeight="1">
      <c r="B29" s="29" t="s">
        <v>53</v>
      </c>
      <c r="C29" s="14" t="s">
        <v>54</v>
      </c>
      <c r="D29" s="15" t="s">
        <v>14</v>
      </c>
      <c r="E29" s="34">
        <v>1</v>
      </c>
      <c r="F29" s="36">
        <v>10955838.529999999</v>
      </c>
      <c r="G29" s="37"/>
      <c r="H29" s="39"/>
      <c r="I29" s="37"/>
      <c r="J29" s="38">
        <f t="shared" ref="J29:J35" si="2">+F29*E29</f>
        <v>10955838.529999999</v>
      </c>
    </row>
    <row r="30" spans="2:10" ht="37.5">
      <c r="B30" s="29" t="s">
        <v>55</v>
      </c>
      <c r="C30" s="14" t="s">
        <v>56</v>
      </c>
      <c r="D30" s="15" t="s">
        <v>14</v>
      </c>
      <c r="E30" s="34">
        <v>1</v>
      </c>
      <c r="F30" s="36">
        <v>4513971.0699999994</v>
      </c>
      <c r="G30" s="37"/>
      <c r="H30" s="39"/>
      <c r="I30" s="37"/>
      <c r="J30" s="38">
        <f t="shared" si="2"/>
        <v>4513971.0699999994</v>
      </c>
    </row>
    <row r="31" spans="2:10" ht="37.5">
      <c r="B31" s="29" t="s">
        <v>57</v>
      </c>
      <c r="C31" s="14" t="s">
        <v>58</v>
      </c>
      <c r="D31" s="15" t="s">
        <v>14</v>
      </c>
      <c r="E31" s="34">
        <v>30</v>
      </c>
      <c r="F31" s="36">
        <v>344213.45</v>
      </c>
      <c r="G31" s="37"/>
      <c r="H31" s="39"/>
      <c r="I31" s="37"/>
      <c r="J31" s="38">
        <f t="shared" si="2"/>
        <v>10326403.5</v>
      </c>
    </row>
    <row r="32" spans="2:10" ht="37.5">
      <c r="B32" s="29" t="s">
        <v>59</v>
      </c>
      <c r="C32" s="14" t="s">
        <v>60</v>
      </c>
      <c r="D32" s="15" t="s">
        <v>14</v>
      </c>
      <c r="E32" s="34">
        <v>8</v>
      </c>
      <c r="F32" s="36">
        <v>385062.57999999996</v>
      </c>
      <c r="G32" s="37"/>
      <c r="H32" s="39"/>
      <c r="I32" s="37"/>
      <c r="J32" s="38">
        <f t="shared" si="2"/>
        <v>3080500.6399999997</v>
      </c>
    </row>
    <row r="33" spans="2:10" ht="37.5">
      <c r="B33" s="29" t="s">
        <v>61</v>
      </c>
      <c r="C33" s="14" t="s">
        <v>62</v>
      </c>
      <c r="D33" s="15" t="s">
        <v>14</v>
      </c>
      <c r="E33" s="34">
        <v>8</v>
      </c>
      <c r="F33" s="36">
        <v>329740.67</v>
      </c>
      <c r="G33" s="37"/>
      <c r="H33" s="39"/>
      <c r="I33" s="37"/>
      <c r="J33" s="38">
        <f t="shared" si="2"/>
        <v>2637925.36</v>
      </c>
    </row>
    <row r="34" spans="2:10" ht="25.5">
      <c r="B34" s="29" t="s">
        <v>63</v>
      </c>
      <c r="C34" s="14" t="s">
        <v>64</v>
      </c>
      <c r="D34" s="15" t="s">
        <v>14</v>
      </c>
      <c r="E34" s="34">
        <v>1</v>
      </c>
      <c r="F34" s="36">
        <v>229501.02</v>
      </c>
      <c r="G34" s="37"/>
      <c r="H34" s="39"/>
      <c r="I34" s="37"/>
      <c r="J34" s="38">
        <f t="shared" si="2"/>
        <v>229501.02</v>
      </c>
    </row>
    <row r="35" spans="2:10" ht="37.5">
      <c r="B35" s="29" t="s">
        <v>65</v>
      </c>
      <c r="C35" s="14" t="s">
        <v>66</v>
      </c>
      <c r="D35" s="15" t="s">
        <v>14</v>
      </c>
      <c r="E35" s="34">
        <v>1</v>
      </c>
      <c r="F35" s="36">
        <v>2411053.0499999998</v>
      </c>
      <c r="G35" s="37"/>
      <c r="H35" s="39"/>
      <c r="I35" s="37"/>
      <c r="J35" s="38">
        <f t="shared" si="2"/>
        <v>2411053.0499999998</v>
      </c>
    </row>
    <row r="36" spans="2:10" ht="37.5">
      <c r="B36" s="29" t="s">
        <v>67</v>
      </c>
      <c r="C36" s="14" t="s">
        <v>68</v>
      </c>
      <c r="D36" s="15" t="s">
        <v>14</v>
      </c>
      <c r="E36" s="34">
        <v>1</v>
      </c>
      <c r="F36" s="36">
        <v>5871962.1799999997</v>
      </c>
      <c r="G36" s="37"/>
      <c r="H36" s="39"/>
      <c r="I36" s="37"/>
      <c r="J36" s="38">
        <f>+F36*E36</f>
        <v>5871962.1799999997</v>
      </c>
    </row>
    <row r="37" spans="2:10">
      <c r="B37" s="9"/>
      <c r="C37" s="10" t="s">
        <v>69</v>
      </c>
      <c r="D37" s="11"/>
      <c r="E37" s="11"/>
      <c r="F37" s="11"/>
      <c r="G37" s="12"/>
      <c r="H37" s="12"/>
      <c r="I37" s="13">
        <f>SUM(I38:I39)</f>
        <v>0</v>
      </c>
      <c r="J37" s="13">
        <f>SUM(J38:J39)</f>
        <v>13648697.265000001</v>
      </c>
    </row>
    <row r="38" spans="2:10" ht="37.5">
      <c r="B38" s="29" t="s">
        <v>70</v>
      </c>
      <c r="C38" s="14" t="s">
        <v>71</v>
      </c>
      <c r="D38" s="15" t="s">
        <v>72</v>
      </c>
      <c r="E38" s="34">
        <v>1186</v>
      </c>
      <c r="F38" s="36">
        <v>6916.28</v>
      </c>
      <c r="G38" s="37"/>
      <c r="H38" s="39"/>
      <c r="I38" s="37"/>
      <c r="J38" s="38">
        <f t="shared" ref="J38:J39" si="3">+F38*E38</f>
        <v>8202708.0800000001</v>
      </c>
    </row>
    <row r="39" spans="2:10" ht="25.5">
      <c r="B39" s="29" t="s">
        <v>73</v>
      </c>
      <c r="C39" s="14" t="s">
        <v>74</v>
      </c>
      <c r="D39" s="15" t="s">
        <v>72</v>
      </c>
      <c r="E39" s="34">
        <v>656.5</v>
      </c>
      <c r="F39" s="36">
        <v>8295.49</v>
      </c>
      <c r="G39" s="37"/>
      <c r="H39" s="39"/>
      <c r="I39" s="37"/>
      <c r="J39" s="38">
        <f t="shared" si="3"/>
        <v>5445989.1849999996</v>
      </c>
    </row>
    <row r="40" spans="2:10">
      <c r="B40" s="16"/>
      <c r="C40" s="17" t="s">
        <v>75</v>
      </c>
      <c r="D40" s="18"/>
      <c r="E40" s="19"/>
      <c r="F40" s="19"/>
      <c r="G40" s="20"/>
      <c r="H40" s="20"/>
      <c r="I40" s="43">
        <f>SUM(I41:I48)</f>
        <v>0</v>
      </c>
      <c r="J40" s="43">
        <f>SUM(J41:J48)</f>
        <v>69591873.694700003</v>
      </c>
    </row>
    <row r="41" spans="2:10" ht="25.5">
      <c r="B41" s="29" t="s">
        <v>76</v>
      </c>
      <c r="C41" s="14" t="s">
        <v>77</v>
      </c>
      <c r="D41" s="15" t="s">
        <v>14</v>
      </c>
      <c r="E41" s="34">
        <v>1</v>
      </c>
      <c r="F41" s="36">
        <v>61082.7</v>
      </c>
      <c r="G41" s="37"/>
      <c r="H41" s="39"/>
      <c r="I41" s="37"/>
      <c r="J41" s="38">
        <f t="shared" ref="J41:J48" si="4">+F41*E41</f>
        <v>61082.7</v>
      </c>
    </row>
    <row r="42" spans="2:10" ht="25.5">
      <c r="B42" s="29" t="s">
        <v>78</v>
      </c>
      <c r="C42" s="14" t="s">
        <v>79</v>
      </c>
      <c r="D42" s="15" t="s">
        <v>14</v>
      </c>
      <c r="E42" s="34">
        <v>1</v>
      </c>
      <c r="F42" s="36">
        <v>53964.119999999995</v>
      </c>
      <c r="G42" s="37"/>
      <c r="H42" s="39"/>
      <c r="I42" s="37"/>
      <c r="J42" s="38">
        <f t="shared" si="4"/>
        <v>53964.119999999995</v>
      </c>
    </row>
    <row r="43" spans="2:10" ht="50.25">
      <c r="B43" s="29" t="s">
        <v>80</v>
      </c>
      <c r="C43" s="14" t="s">
        <v>81</v>
      </c>
      <c r="D43" s="15" t="s">
        <v>72</v>
      </c>
      <c r="E43" s="34">
        <v>104</v>
      </c>
      <c r="F43" s="36">
        <v>113725.92</v>
      </c>
      <c r="G43" s="37"/>
      <c r="H43" s="39"/>
      <c r="I43" s="37"/>
      <c r="J43" s="38">
        <f t="shared" si="4"/>
        <v>11827495.68</v>
      </c>
    </row>
    <row r="44" spans="2:10" ht="37.5">
      <c r="B44" s="29" t="s">
        <v>82</v>
      </c>
      <c r="C44" s="14" t="s">
        <v>83</v>
      </c>
      <c r="D44" s="15" t="s">
        <v>72</v>
      </c>
      <c r="E44" s="34">
        <v>787.32</v>
      </c>
      <c r="F44" s="36">
        <v>43525.439999999995</v>
      </c>
      <c r="G44" s="37"/>
      <c r="H44" s="39"/>
      <c r="I44" s="37"/>
      <c r="J44" s="38">
        <f t="shared" si="4"/>
        <v>34268449.4208</v>
      </c>
    </row>
    <row r="45" spans="2:10" ht="37.5">
      <c r="B45" s="29" t="s">
        <v>84</v>
      </c>
      <c r="C45" s="14" t="s">
        <v>85</v>
      </c>
      <c r="D45" s="15" t="s">
        <v>72</v>
      </c>
      <c r="E45" s="34">
        <v>226.27</v>
      </c>
      <c r="F45" s="36">
        <v>52030.369999999995</v>
      </c>
      <c r="G45" s="37"/>
      <c r="H45" s="39"/>
      <c r="I45" s="37"/>
      <c r="J45" s="38">
        <f t="shared" si="4"/>
        <v>11772911.819899999</v>
      </c>
    </row>
    <row r="46" spans="2:10" ht="50.25">
      <c r="B46" s="29" t="s">
        <v>86</v>
      </c>
      <c r="C46" s="14" t="s">
        <v>87</v>
      </c>
      <c r="D46" s="15" t="s">
        <v>14</v>
      </c>
      <c r="E46" s="34">
        <v>83</v>
      </c>
      <c r="F46" s="36">
        <v>21941.219999999998</v>
      </c>
      <c r="G46" s="37"/>
      <c r="H46" s="39"/>
      <c r="I46" s="37"/>
      <c r="J46" s="38">
        <f t="shared" si="4"/>
        <v>1821121.2599999998</v>
      </c>
    </row>
    <row r="47" spans="2:10" ht="50.25">
      <c r="B47" s="29" t="s">
        <v>88</v>
      </c>
      <c r="C47" s="14" t="s">
        <v>89</v>
      </c>
      <c r="D47" s="15" t="s">
        <v>14</v>
      </c>
      <c r="E47" s="34">
        <v>39</v>
      </c>
      <c r="F47" s="36">
        <v>36032.009999999995</v>
      </c>
      <c r="G47" s="37"/>
      <c r="H47" s="39"/>
      <c r="I47" s="37"/>
      <c r="J47" s="38">
        <f t="shared" si="4"/>
        <v>1405248.39</v>
      </c>
    </row>
    <row r="48" spans="2:10" ht="50.25">
      <c r="B48" s="29" t="s">
        <v>90</v>
      </c>
      <c r="C48" s="14" t="s">
        <v>91</v>
      </c>
      <c r="D48" s="15" t="s">
        <v>72</v>
      </c>
      <c r="E48" s="34">
        <v>73.7</v>
      </c>
      <c r="F48" s="36">
        <v>113725.92</v>
      </c>
      <c r="G48" s="37"/>
      <c r="H48" s="39"/>
      <c r="I48" s="37"/>
      <c r="J48" s="38">
        <f t="shared" si="4"/>
        <v>8381600.3040000005</v>
      </c>
    </row>
    <row r="49" spans="2:10">
      <c r="B49" s="9"/>
      <c r="C49" s="10" t="s">
        <v>92</v>
      </c>
      <c r="D49" s="11"/>
      <c r="E49" s="11"/>
      <c r="F49" s="11"/>
      <c r="G49" s="12"/>
      <c r="H49" s="12"/>
      <c r="I49" s="13">
        <f>SUM(I50:I50)</f>
        <v>0</v>
      </c>
      <c r="J49" s="13">
        <f>SUM(J50:J50)</f>
        <v>1756532.8199999998</v>
      </c>
    </row>
    <row r="50" spans="2:10">
      <c r="B50" s="29" t="s">
        <v>93</v>
      </c>
      <c r="C50" s="14" t="s">
        <v>94</v>
      </c>
      <c r="D50" s="15" t="s">
        <v>14</v>
      </c>
      <c r="E50" s="34">
        <v>1</v>
      </c>
      <c r="F50" s="36">
        <v>1756532.8199999998</v>
      </c>
      <c r="G50" s="37"/>
      <c r="H50" s="39"/>
      <c r="I50" s="37"/>
      <c r="J50" s="38">
        <f>+F50*E50</f>
        <v>1756532.8199999998</v>
      </c>
    </row>
    <row r="51" spans="2:10" ht="15" customHeight="1">
      <c r="B51" s="62" t="s">
        <v>95</v>
      </c>
      <c r="C51" s="63"/>
      <c r="D51" s="63"/>
      <c r="E51" s="63"/>
      <c r="F51" s="63"/>
      <c r="G51" s="63"/>
      <c r="H51" s="64"/>
      <c r="I51" s="40">
        <f>I7+I49+I40+I37+I28+I17</f>
        <v>0</v>
      </c>
      <c r="J51" s="40">
        <f>J49+J40+J37+J28+J17+J7</f>
        <v>269186450.93970001</v>
      </c>
    </row>
    <row r="52" spans="2:10" ht="15.75" customHeight="1" thickBot="1">
      <c r="B52" s="47"/>
      <c r="C52" s="48"/>
      <c r="D52" s="48"/>
      <c r="E52" s="48"/>
      <c r="F52" s="48"/>
      <c r="G52" s="48"/>
      <c r="H52" s="49"/>
      <c r="I52" s="31"/>
      <c r="J52" s="32"/>
    </row>
    <row r="53" spans="2:10" ht="25.5" customHeight="1">
      <c r="B53" s="50" t="s">
        <v>96</v>
      </c>
      <c r="C53" s="51"/>
      <c r="D53" s="51"/>
      <c r="E53" s="51"/>
      <c r="F53" s="51"/>
      <c r="G53" s="51"/>
      <c r="H53" s="51"/>
      <c r="I53" s="51"/>
      <c r="J53" s="52"/>
    </row>
    <row r="54" spans="2:10" ht="70.5" customHeight="1">
      <c r="B54" s="65" t="s">
        <v>97</v>
      </c>
      <c r="C54" s="66"/>
      <c r="D54" s="66"/>
      <c r="E54" s="66"/>
      <c r="F54" s="66"/>
      <c r="G54" s="66"/>
      <c r="H54" s="66"/>
      <c r="I54" s="66"/>
      <c r="J54" s="67"/>
    </row>
    <row r="55" spans="2:10" ht="32.25" customHeight="1">
      <c r="B55" s="53" t="s">
        <v>98</v>
      </c>
      <c r="C55" s="54"/>
      <c r="D55" s="54"/>
      <c r="E55" s="54"/>
      <c r="F55" s="54"/>
      <c r="G55" s="54"/>
      <c r="H55" s="54"/>
      <c r="I55" s="54"/>
      <c r="J55" s="55"/>
    </row>
    <row r="56" spans="2:10" ht="15.75" customHeight="1" thickBot="1">
      <c r="B56" s="44"/>
      <c r="C56" s="45"/>
      <c r="D56" s="45"/>
      <c r="E56" s="45"/>
      <c r="F56" s="45"/>
      <c r="G56" s="45"/>
      <c r="H56" s="45"/>
      <c r="I56" s="45"/>
      <c r="J56" s="46"/>
    </row>
    <row r="57" spans="2:10" ht="28.5" customHeight="1">
      <c r="B57" s="21"/>
      <c r="C57" s="22"/>
      <c r="D57" s="22"/>
      <c r="E57" s="22"/>
      <c r="F57" s="22"/>
      <c r="G57" s="22"/>
      <c r="H57" s="22"/>
      <c r="I57" s="22"/>
      <c r="J57" s="23"/>
    </row>
    <row r="58" spans="2:10">
      <c r="B58" s="24"/>
      <c r="D58" s="41" t="s">
        <v>99</v>
      </c>
      <c r="E58" s="41"/>
      <c r="F58" s="41"/>
      <c r="J58" s="25"/>
    </row>
    <row r="59" spans="2:10">
      <c r="B59" s="24"/>
      <c r="D59" s="42" t="s">
        <v>100</v>
      </c>
      <c r="J59" s="25"/>
    </row>
    <row r="60" spans="2:10">
      <c r="B60" s="24"/>
      <c r="D60" s="42" t="s">
        <v>101</v>
      </c>
      <c r="J60" s="25"/>
    </row>
    <row r="61" spans="2:10">
      <c r="B61" s="24"/>
      <c r="D61" s="42" t="s">
        <v>102</v>
      </c>
      <c r="J61" s="25"/>
    </row>
    <row r="62" spans="2:10" ht="15" thickBot="1">
      <c r="B62" s="26"/>
      <c r="C62" s="27"/>
      <c r="D62" s="27"/>
      <c r="E62" s="27"/>
      <c r="F62" s="27"/>
      <c r="G62" s="27"/>
      <c r="H62" s="27"/>
      <c r="I62" s="27"/>
      <c r="J62" s="28"/>
    </row>
    <row r="64" spans="2:10" ht="15">
      <c r="C64"/>
    </row>
  </sheetData>
  <mergeCells count="9">
    <mergeCell ref="B56:J56"/>
    <mergeCell ref="B52:H52"/>
    <mergeCell ref="B53:J53"/>
    <mergeCell ref="B55:J55"/>
    <mergeCell ref="B2:J2"/>
    <mergeCell ref="B3:J3"/>
    <mergeCell ref="B4:J4"/>
    <mergeCell ref="B51:H51"/>
    <mergeCell ref="B54:J54"/>
  </mergeCells>
  <phoneticPr fontId="9" type="noConversion"/>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9fe6a9-d72a-4b48-8a53-4c5124e1bb55" xsi:nil="true"/>
    <lcf76f155ced4ddcb4097134ff3c332f xmlns="2a402d46-15e8-4907-9220-a173efc0b1f9">
      <Terms xmlns="http://schemas.microsoft.com/office/infopath/2007/PartnerControls"/>
    </lcf76f155ced4ddcb4097134ff3c332f>
    <_Flow_SignoffStatus xmlns="2a402d46-15e8-4907-9220-a173efc0b1f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0F44186328644E40A6277D784062BB8B" ma:contentTypeVersion="15" ma:contentTypeDescription="Crear nuevo documento." ma:contentTypeScope="" ma:versionID="a898a7dbcad077bb7b0199907884b25e">
  <xsd:schema xmlns:xsd="http://www.w3.org/2001/XMLSchema" xmlns:xs="http://www.w3.org/2001/XMLSchema" xmlns:p="http://schemas.microsoft.com/office/2006/metadata/properties" xmlns:ns2="7f9fe6a9-d72a-4b48-8a53-4c5124e1bb55" xmlns:ns3="2a402d46-15e8-4907-9220-a173efc0b1f9" targetNamespace="http://schemas.microsoft.com/office/2006/metadata/properties" ma:root="true" ma:fieldsID="54c2ceecc9f9e0752ed8ad8153fa1105" ns2:_="" ns3:_="">
    <xsd:import namespace="7f9fe6a9-d72a-4b48-8a53-4c5124e1bb55"/>
    <xsd:import namespace="2a402d46-15e8-4907-9220-a173efc0b1f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SearchProperties"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9fe6a9-d72a-4b48-8a53-4c5124e1bb5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7b8651d0-d84c-4458-8f0b-634dada0deef}" ma:internalName="TaxCatchAll" ma:showField="CatchAllData" ma:web="7f9fe6a9-d72a-4b48-8a53-4c5124e1bb5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a402d46-15e8-4907-9220-a173efc0b1f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f68e02ac-8692-4cfc-b319-bba3578944da"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Flow_SignoffStatus" ma:index="22" nillable="true" ma:displayName="Estado de aprobación" ma:internalName="Estado_x0020_de_x0020_aprobaci_x00f3_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85D53D-8C99-4BCB-AF3E-0CB6464A3AFD}"/>
</file>

<file path=customXml/itemProps2.xml><?xml version="1.0" encoding="utf-8"?>
<ds:datastoreItem xmlns:ds="http://schemas.openxmlformats.org/officeDocument/2006/customXml" ds:itemID="{0EBB1493-E353-4D42-A1EA-A6A8594CBB74}"/>
</file>

<file path=customXml/itemProps3.xml><?xml version="1.0" encoding="utf-8"?>
<ds:datastoreItem xmlns:ds="http://schemas.openxmlformats.org/officeDocument/2006/customXml" ds:itemID="{79C446A0-EDC9-4A88-90E8-E6C4C4E4554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Annicchiarico Plata Marco Tulio</dc:creator>
  <cp:keywords/>
  <dc:description/>
  <cp:lastModifiedBy>dirproyectos@advancecolombiaaci.com</cp:lastModifiedBy>
  <cp:revision/>
  <dcterms:created xsi:type="dcterms:W3CDTF">2024-11-13T15:20:08Z</dcterms:created>
  <dcterms:modified xsi:type="dcterms:W3CDTF">2025-02-03T01:57:03Z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0x0101000F44186328644E40A6277D784062BB8B</vt:lpwstr>
  </property>
  <property fmtid="{D5CDD505-2E9C-101B-9397-08002B2CF9AE}" pid="3" name="MediaServiceImageTags">
    <vt:lpwstr/>
  </property>
</Properties>
</file>